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00" activeTab="8"/>
  </bookViews>
  <sheets>
    <sheet name="Pakiet 1" sheetId="1" r:id="rId1"/>
    <sheet name="Pakiet 2" sheetId="2" r:id="rId2"/>
    <sheet name="Pakiet 3" sheetId="3" r:id="rId3"/>
    <sheet name="Pakiet 4" sheetId="4" r:id="rId4"/>
    <sheet name="Pakiet 6" sheetId="5" r:id="rId5"/>
    <sheet name="Pakiet 8" sheetId="6" r:id="rId6"/>
    <sheet name="Pakiet 9" sheetId="7" r:id="rId7"/>
    <sheet name="Pakiet 2a PN-401" sheetId="8" r:id="rId8"/>
    <sheet name="Pakiet 3a  4.8-32_2019" sheetId="9" r:id="rId9"/>
  </sheets>
  <definedNames>
    <definedName name="_xlnm._FilterDatabase" localSheetId="6" hidden="1">'Pakiet 9'!$B$1:$B$38</definedName>
    <definedName name="Excel_BuiltIn_Print_Area_1">'Pakiet 1'!$A$1:$L$12</definedName>
  </definedNames>
  <calcPr fullCalcOnLoad="1"/>
</workbook>
</file>

<file path=xl/sharedStrings.xml><?xml version="1.0" encoding="utf-8"?>
<sst xmlns="http://schemas.openxmlformats.org/spreadsheetml/2006/main" count="398" uniqueCount="193">
  <si>
    <t>Pakiet 1  - Odczynniki do procesora tkankowego TISSUE TEK</t>
  </si>
  <si>
    <t>l.p.</t>
  </si>
  <si>
    <t>Asortyment</t>
  </si>
  <si>
    <t>j.m.</t>
  </si>
  <si>
    <t>Cena netto</t>
  </si>
  <si>
    <t>Cena brutto</t>
  </si>
  <si>
    <t>Wartość netto</t>
  </si>
  <si>
    <t>Wartość brutto</t>
  </si>
  <si>
    <t>SCA Coversliping Film, 70</t>
  </si>
  <si>
    <t>rolka</t>
  </si>
  <si>
    <t>Pre-processing Solution PPS, 4x3,8l</t>
  </si>
  <si>
    <t>op.</t>
  </si>
  <si>
    <t>Processing/Embedding Medium, 8x1kg</t>
  </si>
  <si>
    <t xml:space="preserve">RAZEM: </t>
  </si>
  <si>
    <t>Wymagania :</t>
  </si>
  <si>
    <t>1. Zamawiający wymaga aby odczynniki dostarczane było z co najmniej 6 miesięcznym okresem ważności począwszy od daty zamówienia.</t>
  </si>
  <si>
    <t xml:space="preserve">2. Czas realizacji zamówienia do 14 dni </t>
  </si>
  <si>
    <t>3.  Warunki dostawy muszą być zgodne z wymaganiami producenta</t>
  </si>
  <si>
    <t>Pakiet 2 – Odczynniki i barwniki histochemiczne</t>
  </si>
  <si>
    <t>but.=1000ml</t>
  </si>
  <si>
    <t>Formalina 4%  zbuforowana, stabilna na pH 7,2</t>
  </si>
  <si>
    <t>but.=20litrów</t>
  </si>
  <si>
    <t>Odwapniacz do tkanek (mieszanina Kwas solny 15% + sól disodowa kwasu etylenodiaminotetraoctowego 5%)</t>
  </si>
  <si>
    <t>op.=2,5l</t>
  </si>
  <si>
    <t>2. Zamawiający wymaga aby dostawca odebrał na własny koszt puste opakowania po odczynnikach oraz zużyte odczynniki. Data i miejsce odbioru określa zamawiający.</t>
  </si>
  <si>
    <t xml:space="preserve">3. Czas realizacji zamówienia do 14 dni </t>
  </si>
  <si>
    <t>4. Warunki dostawy muszą być zgodne z wymaganiami producenta</t>
  </si>
  <si>
    <t>5. W pozycji nr 5 butla 20 litrowa zaopatrzona w kranik</t>
  </si>
  <si>
    <t>Pakiet 3 – Gotowe zestawy manualne do barwień histochemicznych</t>
  </si>
  <si>
    <t xml:space="preserve">ALCIAN BLUE PAS pH 2.5  - Produkt medyczny do diagnostyki in-vitro – gotowy manualny zestaw odczynnikowy barwiący – Czas postępowania ok. 1h 30 min, Zastosowanie: Wykrycie różnych mucyn kwaśnych, neutralnych 
i węglowodanów w wycinku tkanki.
</t>
  </si>
  <si>
    <t xml:space="preserve">op.=100testów  "Zestaw odczynników:
A. Roztwór błękitu alcianu pH 2,5 Mowry’ego 30 ml
B. Roztwór tetraboranu sodu 30 ml
C. Roztwór kwasu nadjodowego 30 ml
D. Odczynnik Shiffa w modyfikacji Hotchkiss McManus 30 ml
E. Roztwór meta-dwusiarczynu potasowego 30 ml
F. Utrwalacz 30 ml
G. Hematoksylina wg Mayera 30 ml"
</t>
  </si>
  <si>
    <t>PERIODIC ACID SCHIFF  - Produkt medyczny do diagnostyki in-vitro – gotowy manualny zestaw odczynnikowy barwiący - Czas postępowania ok. 50 min, Zastosowanie do oznaczania zdrowych i zakażonych wycinków tkanek charakteryzujących się sąsiednimi grupami glikolowymi lub aminohydroksylowymi.</t>
  </si>
  <si>
    <t xml:space="preserve">op.=100testów  "Zestaw odczynników:
A – roztwór kwasu nadjodowego 30 ml
B – odczynnik Schiffa Hotchkiss McManus 30 ml
C – roztwór pirosiarczynu potasu 30 ml
D – roztwór utrwalacza 30 ml
E – hematoksylina Mayera 30 ml"
</t>
  </si>
  <si>
    <t>CONGO RED - Produkt medyczny do diagnostyki in-vitro – gotowy manualny zestaw odczynnikowy barwiący - Czas postępowania ok. 30 min, Zastosowanie: metoda do wykrywania amyloidu w wycinkach tkanek.</t>
  </si>
  <si>
    <t xml:space="preserve">op.=100testów  "Zestaw odczynników:
A – roztwór czerwieni Congo 30 ml
B – zasadowy roztwór różnicujący 30 ml
C – roztwór buforu fosforanowego 30 ml
D – hematoksylina Mayera 30 ml"
</t>
  </si>
  <si>
    <t>PERLS - Produkt medyczny do diagnostyki in-vitro – gotowy manualny zestaw odczynnikowy barwiący – Czas postępowania ok. 30 min, Zastosowanie, Metoda do wykrywania reaktywnego żelaza w wycinkach tkanek.</t>
  </si>
  <si>
    <t xml:space="preserve">op.=600 ml "Zestaw odczynników:
A – roztwór żelazocyjanku potasu 12 x 10 ml
B – kwaśny bufor aktywacyjny 50 ml
C – Carmalum wg. Mayer’a 30 ml"
</t>
  </si>
  <si>
    <t xml:space="preserve">GIEMSA w kierunku HELICOBACTER PYLORI   - Produkt medyczny do diagnostyki in-vitro - gotowy manualny odczynnik barwiący – opakowanie 15 x 50 ml odczynnika pozwalające na wykonanie 15 oznaczeń w barwiaczu typu Coplin o pojemności 50 ml. Odczynnik może być użyty wielokrotnie, Czas postępowania ok. 1 h, Zastosowanie: Wykrycie obecności Helicobacter Pylori w biopsyjnych wycinkach żołądkowych. </t>
  </si>
  <si>
    <t xml:space="preserve">op.=750mll tj. 75 ozn "Zestaw odczynników:
A. Zmodyfikowany roztwór GIESMA 150 ml
B. Roztwór buforowy octanu 150 ml
C. Odczynnik różnicujący 150 ml
D. Odczynnik odwodniający 150 ml
E. Odczynnik odwodniający 150 ml"
</t>
  </si>
  <si>
    <t>AgNor - Produkt medyczny do diagnostyki in-vitro - gotowy manualny odczynnik barwiący - Czas postępowania ok.  30 min. Zastosowanie: Wykrycie białek srebrochłonnych (100 KD) obecnych w obszarach powstawania jąderek (NOR). Metoda skuteczna zarówno w badaniu wymazów jak i wycinków zatopionych w parafinie.</t>
  </si>
  <si>
    <t xml:space="preserve">op.=216ml  "Zestaw odczynników:
A. Wodny roztwór żelatyny 12 x 8 ml
B. Skoncentrowany roztwór kwasu azotowego 12 x 10 ml
C. Roztwór wiążący 1 x 30 ml"
</t>
  </si>
  <si>
    <t>ORCEINA Produkt medyczny do diagnostyki in-vitro – gotowy manualny zestaw odczynnikowy barwiący – Czas postępowania ok. 30 min. Zastosowanie: Wykrycie włókien sprężystych w wycinkach tkanek (głównie w patologii naczyniowej).</t>
  </si>
  <si>
    <t xml:space="preserve">op.-100 testów  "Zestaw odczynników:
A. Roztwór nadmanganianu potasu 18 ml
B. Kwaśny bufor aktywacyjny 18 ml
C. Roztwór kwasu szczawiowego 30 ml
D. Odczynnik alkoholowy do inkubatora 80 ml
E. Roztwór orseiny Shikata 30 ml
F. Roztwór różnicujący 30 ml"
</t>
  </si>
  <si>
    <t>Pakiet 4 – Przeciwciała i zestawi wizualizacyjne do barwień immunohistochemicznych do aparatu AUTOSTEINER 48 link</t>
  </si>
  <si>
    <t>op.=6ml</t>
  </si>
  <si>
    <t>Monoklonalne mysie anty ludzkie   -Amyloid A – w gotowym rozcieńczeniu.Klon MC1</t>
  </si>
  <si>
    <t>Monoklonalne mysie  anty ludzkie  Bcl-2 – w gotowym rozcieńczeniu. Klon 124</t>
  </si>
  <si>
    <t>Monoklonalne mysie anty ludzkie-  Bcl-6 – w gotowym rozcieńczeniu. Klon PG-B6p</t>
  </si>
  <si>
    <t>Monoklonalne mysie anty ludzkie  -Ca 125 – w gotowym rozcieńczeniu. Klon M11</t>
  </si>
  <si>
    <t>Monoklonalne anty ludzkie- Kalretinina. Klon DAK-Calret 1</t>
  </si>
  <si>
    <t>Monoklonalne anty ludzkie - Antygen Carcinoembrionalny – w gotowym rozcieńczeniu. Klon II-7</t>
  </si>
  <si>
    <t>Poliklonalne królicze anty ludzkie- CD3 – w gotowym rozcieńczeniu</t>
  </si>
  <si>
    <t>Monoklonalne anty ludzkie – CD4  - w gotowym rozcieńczeniu. Klon 4B12</t>
  </si>
  <si>
    <t>Monoklonalne królicze anty ludzkie -  CD5 – w gotowym rozcieńczeniu. Klon 4C7</t>
  </si>
  <si>
    <t>Monoklonalne anty ludzkie - CD8 – w gotowym rozcieńczeniu. Klon C8/144B</t>
  </si>
  <si>
    <t>Monoklonalne anty ludzkie CD10 – w gotowym rozcieńczeniu. Klon 56C6</t>
  </si>
  <si>
    <t>Monoklonalne anty ludzkie- CD15 – w gotowym rozcieńczeniu. Klon Carb-3</t>
  </si>
  <si>
    <t>Monoklonalne anty ludzkie - CD20cy – w gotowym rozcieńczeniu. Klon L26</t>
  </si>
  <si>
    <t>Monoklonalne królicze anty ludzkie - CD23- w gotowym rozcieńczeniu. Klon DAK-CD23</t>
  </si>
  <si>
    <t>Monoklonalne anty ludzkie - CD68 – w gotowym rozcieńczeniu. Klon PG-M1</t>
  </si>
  <si>
    <t>Monoklonalne anty ludzkie -CD31 – w gotowym rozcieńczeniu. Klon JC70A</t>
  </si>
  <si>
    <t>Monoklonalne anty ludzkie- CD34 Class II- w gotowym rozcieńczeniu. Klon QBEnd 10</t>
  </si>
  <si>
    <t>Monoklonalne anty ludzkie - CD45, LCA – w gotowym rozcieńczeniu. Klon 2B11+PD7/26</t>
  </si>
  <si>
    <t>Monoklonalne anty ludzkie- CD56 – w gotowym rozcieńczeniu. Klon 132C3</t>
  </si>
  <si>
    <t>Monoklonalne anty ludzkie -CD79a – w gotowym rozcieńczeniu. Klon JCB117</t>
  </si>
  <si>
    <t>Monoklonalne anty ludzkie - CD138 - w gotowym rozcieńczeniu.Klon MI15</t>
  </si>
  <si>
    <t>Monoklonalne  mysie anty ludzkie- CDX2- w gotowym rozcieńczeniu. Klon DAK-CDX-2</t>
  </si>
  <si>
    <t>Monoklonalne królicze anty ludzkie - Cyklina D1- w gotowym rozcieńczeniu. Klon EP12</t>
  </si>
  <si>
    <t>Monoklonalne mysie anty ludzkie- Cytokeratyna – w gotowym rozcieńczeniu. Klon AE1/AE3</t>
  </si>
  <si>
    <t>Monoklonalne mysie anty ludzkie- Cytokeratyna 5/6 – w gotowym rozcieńczeniu. Klon D5/15 B4</t>
  </si>
  <si>
    <t>Monoklonalne mysie anty ludzkie Cytokeratyna 7- w gotowym rozcieńczeniu. Klon OV-TL 12/30</t>
  </si>
  <si>
    <t>Monoklonalne mysie anty ludzkie- Cytokeratyna 20-  w gotowym rozcieńczeniu. Klon Ks20.8</t>
  </si>
  <si>
    <t>Monoklonalne mysie anty ludzkie -  Cytokeratyna, HMW- w gotowym rozcieńczeniu. Klon 34βE12</t>
  </si>
  <si>
    <t>Monoklonalne mysie anty ludzkie- Desmina – w gotowym rozcieńczeniu. Klon D33</t>
  </si>
  <si>
    <t>Monoklonalne mysie anty  ludzkie - E-kathedryna – w gotowym rozcieńczeniu. Klon NCH-38</t>
  </si>
  <si>
    <t>Monoklonalne mysie anty ludzkie-  EMA – w gotowym rozcieńczeniu. Klon E29</t>
  </si>
  <si>
    <t>Monoklonalne królicze anty ludzkie – Receptor Estrogenowy alfa – w gotowym rozcieńczeniu. Klon EP1</t>
  </si>
  <si>
    <t>Poliklonalne królicze anty -  GFAP-w gotowym rozcieńczeniu</t>
  </si>
  <si>
    <t>Zestaw do oznaczania ekspresji Her2  w raku sutka i żołądka oraz do typowania pacjentów do leczenia lekiem Trastuzumab, zaakceptowany przez FDA, do aparatu Autostainer 48 Link</t>
  </si>
  <si>
    <t>Poliklonalne królicze anty ludzkie – IgA w gotowym rozcieńczeniu</t>
  </si>
  <si>
    <t>Poliklonalne królicze anty ludzkie- IgG – w gotowym rozcieńczeniu</t>
  </si>
  <si>
    <t>Poliklonalne królicze anty ludzkie – IgM – w gotowym rozcieńczeniu</t>
  </si>
  <si>
    <t>Poliklonalne królicze anty ludzkie- Ig łańcuchy lekkie  lambda- w gotowym rozcieńczeniu</t>
  </si>
  <si>
    <t>Poliklonalne królicze anty ludzkie - Ig łańcuchy lekkie kappa – w gotowym rozcieńczeniu</t>
  </si>
  <si>
    <t>Monoklonalne mysie anty ludzkie - Ki-67 – w gotowym rozcieńczeniu. Klon MIB-1</t>
  </si>
  <si>
    <t>Monoklonalne mysie antyludzkie- Melan-A – w gotowym rozcieńczeniu. Klon A103</t>
  </si>
  <si>
    <t>op.=1ml</t>
  </si>
  <si>
    <t xml:space="preserve">Poliklonalne królicze anty ludzkie- Mieloperoksydaza – w gotowym rozcieńczeniu </t>
  </si>
  <si>
    <t>Monoklonalne mysie anty ludzkie- Neurofilament Protein-w gotowym rozcieńczeniu. Klon 2F11</t>
  </si>
  <si>
    <t>Monoklonalne mysie anty ludzkie – Neuron Specific Enolase –w gotowym rozcieńczeniu. Klon BBS/NC/VI-H14</t>
  </si>
  <si>
    <t>Monoklonalne mysie anty ludzkie- p53 – w gotowym rozcieńczeniu. Klon DO-7</t>
  </si>
  <si>
    <t>Monoklonalne mysie anty ludzkie- Receptor Progesteronowy- w gotowym rozcieńczeniu. Klon PgR 636</t>
  </si>
  <si>
    <t>Poliklonalne królicze anty ludzkie – PSA – w gotowym rozcieńczeniu</t>
  </si>
  <si>
    <t>Poliklonalne królicze  anty- S-100 – w gotowym rozcieńczeniu</t>
  </si>
  <si>
    <t>Monoklonalne mysie anty  –Synaptofizyna – w gotowym rozcieńczeniu. Klon DAK-SYNAP</t>
  </si>
  <si>
    <t>op.=12 ml</t>
  </si>
  <si>
    <t>Poliklonalne królicze anty ludzkie – Tyreoglobulina – w gotowym rozcieńczeniu</t>
  </si>
  <si>
    <t>Monoklonalne mysie anty  - TTF-1 – w gotowym rozcieńczeniu. Klon 8G7G3/1</t>
  </si>
  <si>
    <t xml:space="preserve"> Monoklonalne mysie anty - Vimentyna- w gotowym rozcieńczeniu. Klon V9</t>
  </si>
  <si>
    <t>Monoklonalne mysie anty ludzie CD30 Klon Ber-H2 w gotowym rozcieńczeniu</t>
  </si>
  <si>
    <t>op.=12ml</t>
  </si>
  <si>
    <t>Monoklonalne mysie anty ludzkie- WT-1 – w gotowym rozcieńczeniu. Klon 6F-H2</t>
  </si>
  <si>
    <t xml:space="preserve"> Monoklonalne mysie anty- ludzkie SMA, w gotowym rozcieńczeniu, klone 1A4</t>
  </si>
  <si>
    <t>op.=6mL</t>
  </si>
  <si>
    <t xml:space="preserve">Poliklonalne królicze CD117 </t>
  </si>
  <si>
    <t>op.= 0.2mL</t>
  </si>
  <si>
    <t xml:space="preserve"> Monoklonalne mysie anty-ludzkie MUC5AC, w gotowym rozcieńczeniu, klon CLH2</t>
  </si>
  <si>
    <t>op.= 12 ml</t>
  </si>
  <si>
    <t>Monoklonalne mysie anty- ludzkie OCT3/4, w gotowym rozcieńczeniu, Klon N1Nk</t>
  </si>
  <si>
    <t xml:space="preserve"> Zestaw wizualizacyjny do Autostainera Link 48 , zawierający:  - bufor o niskim pH do bezksylenowego odparafinowywania i odkrywania antygenów
- bufor o pH 9.0 do bezksylenowego odparafinowywania i odkrywania antygenów
- bufor płuczący
- bloker endogennej peroksydazy
- polimerowy system detekcji dla przeciwciał mysich i króliczych znakowany HRP
- chromogen DAB
- hematoksylina Mayera
- linker mysi</t>
  </si>
  <si>
    <t>zestaw</t>
  </si>
  <si>
    <t>1. Przeciwciała zamieszczone w tabeli do zastosowania na materiale tkankowym ludzkim,  utrwalonym w formalinie,  zatopionym w bloczki parafinowe.</t>
  </si>
  <si>
    <t xml:space="preserve"> kompatybilne do posiadanego sprzętu  (Autostainer Link48 firmy DAKO) – oświadczenie Wykonawcy.</t>
  </si>
  <si>
    <t xml:space="preserve">3. Zamawiający wymaga wystandaryzowanych protokołów  reakcji immunohistochemicznych dla  przeciwciał  dla tkanek o wysokiej i niskiej </t>
  </si>
  <si>
    <t>ekspresji antygenu.</t>
  </si>
  <si>
    <t xml:space="preserve">4. Wykonawca zagwarantuje wysoką jakość produktów potwierdzoną przez Zewnętrzne  Programy Kontroli Jakości (międzynarodowe) </t>
  </si>
  <si>
    <t>certyfikaty CE-IVD - załączyć certyfikaty.</t>
  </si>
  <si>
    <t xml:space="preserve">5. Wykonawca wraz z zamawianymi systemami do wizualizacji  i testem do oznaczania ekspresji Her2 dostarczy ich karty charakterystyk w języku polskim </t>
  </si>
  <si>
    <t xml:space="preserve"> i ich kolejne aktualizacje w formie pisemnej.</t>
  </si>
  <si>
    <t>6. Zamawiający wymaga , żeby wszystkie przeciwciała były kompatybilne z systemem detekcji.</t>
  </si>
  <si>
    <t>7. Zamawiający wymaga, żeby wszystkie odczynniki były od jednego producenta.</t>
  </si>
  <si>
    <r>
      <t>8. Zamawiający wymaga, żeby ilość odczynnika była szacowana na 200</t>
    </r>
    <r>
      <rPr>
        <sz val="10"/>
        <rFont val="Tahoma"/>
        <family val="2"/>
      </rPr>
      <t>μl odczynnika na 1 szkiełko (poza buforem).</t>
    </r>
  </si>
  <si>
    <t>9. Zamawiający wymaga aby odczynniki dostarczane miały co najmniej 6 miesięczny okres ważności począwszy od daty zamówienia.</t>
  </si>
  <si>
    <t xml:space="preserve">10. Czas realizacji zamówienia do 14 dni </t>
  </si>
  <si>
    <t xml:space="preserve">11. Odczynniki z systemu wizualizacyjnego powinny być zaopatrzone w kody DD 
rozpoznawalne przez software automatu Autostainer 48 Link. </t>
  </si>
  <si>
    <t>(pisemna deklaracja dostawcy o zgodności z softwarem automatu)</t>
  </si>
  <si>
    <t>12. Zamawiający wymaga, aby dostawca wraz z każdym systemem detekcji dostarczył butelki o objętości 5ml (1 opakowanie) oraz 12ml (2 opakowania)</t>
  </si>
  <si>
    <t>zaopatrzone w kody DD rozpoznawalne przez software automatu Autostainer 48 Link (pisemna deklaracja dostawcy o zgodności z softwarem automatu),</t>
  </si>
  <si>
    <t xml:space="preserve"> szkiełka (2 opakowania po 500szt), oraz taśmę i naklejki do drukowania kodów na szkiełka i butelki (minimum po 1200szt na 1 zestaw detekcji).</t>
  </si>
  <si>
    <t>13.  Warunki dostawy muszą być zgodne z wymaganiami producenta</t>
  </si>
  <si>
    <t>14. Dostarczane przeciwciała muszą być w oryginalnych opakowaniach (bez konieczności przelewania) zaopatrzonych w kody DD rozpoznawalne</t>
  </si>
  <si>
    <t xml:space="preserve">2. Zamawiający wymaga wystandaryzowanych protokołów  reakcji immunohistochemicznych dla  przeciwciał  dla tkanek o wysokiej i niskiej </t>
  </si>
  <si>
    <t xml:space="preserve">3. Wykonawca zagwarantuje wysoką jakość produktów potwierdzoną przez Zewnętrzne  Programy Kontroli Jakości (międzynarodowe) </t>
  </si>
  <si>
    <t>4. Zamawiający wymaga aby odczynniki dostarczane miały co najmniej 6 miesięczny okres ważności począwszy od daty zamówienia.</t>
  </si>
  <si>
    <t xml:space="preserve">5. Czas realizacji zamówienia do 14 dni </t>
  </si>
  <si>
    <t>6.  Warunki dostawy muszą być zgodne z wymaganiami producenta</t>
  </si>
  <si>
    <t>Pakiet 6 – Odczynniki histologiczne</t>
  </si>
  <si>
    <t>u</t>
  </si>
  <si>
    <t>na 2</t>
  </si>
  <si>
    <t>Aceton czysty do analizy</t>
  </si>
  <si>
    <t xml:space="preserve">Alkohol etylowy 96% skażony </t>
  </si>
  <si>
    <t>2. Zamawiający wymaga aby dostawca odebrał na własny koszt puste opakowania po odczynnikach oraz zużyte odczynniki.</t>
  </si>
  <si>
    <t>Data i miejsce odbioru określa zamawiający.</t>
  </si>
  <si>
    <t>Odczynniki przekazywane będą w opakowaniach oryginalnych lub zastępczych według możliwości zamawiającego.</t>
  </si>
  <si>
    <r>
      <t xml:space="preserve">4. W pozycji 4 alkohol etylowy </t>
    </r>
    <r>
      <rPr>
        <b/>
        <u val="single"/>
        <sz val="11"/>
        <color indexed="8"/>
        <rFont val="Cambria"/>
        <family val="1"/>
      </rPr>
      <t>nie może</t>
    </r>
    <r>
      <rPr>
        <sz val="11"/>
        <color indexed="8"/>
        <rFont val="Cambria"/>
        <family val="1"/>
      </rPr>
      <t xml:space="preserve"> być skażony acetonem ani zawierać jego śladowych ilości.</t>
    </r>
  </si>
  <si>
    <t>5.  Warunki dostawy muszą być zgodne z wymaganiami producenta</t>
  </si>
  <si>
    <t>Zestaw do oznaczania p16 i Ki-67 w cytologii</t>
  </si>
  <si>
    <t>op. = 50 ozn.</t>
  </si>
  <si>
    <t>Zestaw do oznaczania p16 w preparatach histopatologicznych</t>
  </si>
  <si>
    <t>3. Dostawca dostarczy z pierwszym zamówieniem kary charakterystyki produktu w języku polskim.</t>
  </si>
  <si>
    <t xml:space="preserve">Napsin A, polyclonal,rabbit - RTU, </t>
  </si>
  <si>
    <t>op.=7ml</t>
  </si>
  <si>
    <t xml:space="preserve">p40 (p), RTU, </t>
  </si>
  <si>
    <t>GATA3 mouse L50-823 7 predilute</t>
  </si>
  <si>
    <t>D2-40: Podoplanin, D2-40, mouse-RTU</t>
  </si>
  <si>
    <t>Pax-8 mouse MRQ-50 7 predilute</t>
  </si>
  <si>
    <t>DOG1, SP31, rabbit - RTU</t>
  </si>
  <si>
    <t>Glypican 3, 1G12, mouse - RTU,</t>
  </si>
  <si>
    <t>GCDFP-15, 23A3, mouse - RTU</t>
  </si>
  <si>
    <t>MUM1, MRQ-8, mouse - RTU</t>
  </si>
  <si>
    <r>
      <t>4. Zamawiający wymaga, żeby ilość odczynnika była szacowana na 200</t>
    </r>
    <r>
      <rPr>
        <sz val="10"/>
        <rFont val="Tahoma"/>
        <family val="2"/>
      </rPr>
      <t>μl odczynnika na 1 szkiełko.</t>
    </r>
  </si>
  <si>
    <t>5. Zamawiający wymaga aby odczynniki dostarczane miały co najmniej 6 miesięczny okres ważności począwszy od daty zamówienia.</t>
  </si>
  <si>
    <t xml:space="preserve">6. Czas realizacji zamówienia do 14 dni </t>
  </si>
  <si>
    <t>6. Warunki dostawy muszą być zgodne z wymaganiami producenta</t>
  </si>
  <si>
    <t>Pakiet 8 - Zestaw do oznaczania Ki-67/p16 w cytologii i histologii</t>
  </si>
  <si>
    <t>Pakiet 9 – Przeciwciała  do barwień immunohistochemicznych.</t>
  </si>
  <si>
    <t>but.=5L</t>
  </si>
  <si>
    <t xml:space="preserve">Olig2 mouse 211F1.1 7 predilute, </t>
  </si>
  <si>
    <t>C4d, polyclonal , 7 ml ,rabbit - RTU</t>
  </si>
  <si>
    <t>MLH1, G168-728 , 1 ml ,mouse</t>
  </si>
  <si>
    <t>PMS2, MRQ-28 , 0,1 ml ,mouse</t>
  </si>
  <si>
    <t>ATRX Rabbit polyclonal Poly 1ml</t>
  </si>
  <si>
    <t>Anti-IDH1 R132H (Hu) from Mouse (Clone: H09) - prediluted RTU</t>
  </si>
  <si>
    <t>op.=8ml</t>
  </si>
  <si>
    <t>Anti-C1q (Hu) from Rabbit (Clone: pAb) - unconj.</t>
  </si>
  <si>
    <t>Anti-Transthyretin (TTR) (Hu) from Mouse (8#) - unconj.  200 μl</t>
  </si>
  <si>
    <t>op.=200ul</t>
  </si>
  <si>
    <r>
      <t>KIT=50 ozn</t>
    </r>
    <r>
      <rPr>
        <sz val="8"/>
        <rFont val="Tahoma"/>
        <family val="2"/>
      </rPr>
      <t>.</t>
    </r>
  </si>
  <si>
    <t>Pakiet 2a - Przeciwciała do immunohistochemii</t>
  </si>
  <si>
    <t>Pakiet 3a - Przeciwciała do immunohistochemii</t>
  </si>
  <si>
    <t xml:space="preserve"> certyfikaty CE-IVD - załączyć certyfikaty.</t>
  </si>
  <si>
    <r>
      <t>2. Czas realizacji zamówienia do</t>
    </r>
    <r>
      <rPr>
        <sz val="9"/>
        <rFont val="Tahoma"/>
        <family val="2"/>
      </rPr>
      <t xml:space="preserve"> 14</t>
    </r>
    <r>
      <rPr>
        <sz val="9"/>
        <color indexed="8"/>
        <rFont val="Tahoma"/>
        <family val="2"/>
      </rPr>
      <t xml:space="preserve"> dni </t>
    </r>
  </si>
  <si>
    <t>2. Zamawiający wymaga, żeby przeciwciała, z wyłączeniem pozycji: 84  były rozcieńczone (gotowe do użycia na preparat)</t>
  </si>
  <si>
    <r>
      <t xml:space="preserve">przez software posiadanego aparatu Autosteiner Link48 -  nie dotyczy pozycji: </t>
    </r>
    <r>
      <rPr>
        <sz val="9"/>
        <rFont val="Tahoma"/>
        <family val="2"/>
      </rPr>
      <t>53, 84.</t>
    </r>
  </si>
  <si>
    <r>
      <t xml:space="preserve">2. Czas dostawy - </t>
    </r>
    <r>
      <rPr>
        <sz val="9"/>
        <rFont val="Tahoma"/>
        <family val="2"/>
      </rPr>
      <t>14</t>
    </r>
    <r>
      <rPr>
        <sz val="9"/>
        <color indexed="8"/>
        <rFont val="Tahoma"/>
        <family val="2"/>
      </rPr>
      <t xml:space="preserve"> dni roboczych.</t>
    </r>
  </si>
  <si>
    <t>Ilość zam.op.</t>
  </si>
  <si>
    <t>VAT %</t>
  </si>
  <si>
    <t xml:space="preserve">producent </t>
  </si>
  <si>
    <t>Nr. Katalogowy</t>
  </si>
  <si>
    <t>Nazwa własna zgodna z fakturą</t>
  </si>
  <si>
    <t xml:space="preserve">…………………………………………………………………..    
data i podpis upełnomocnionego przedstawiciela Wykonawcy    
</t>
  </si>
  <si>
    <t xml:space="preserve">………………………………………………………………….. </t>
  </si>
  <si>
    <t>………………………………………………………………………………………………</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</si>
</sst>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s>
  <fonts count="51">
    <font>
      <sz val="11"/>
      <color indexed="8"/>
      <name val="Calibri"/>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8"/>
      <color indexed="17"/>
      <name val="Arial"/>
      <family val="2"/>
    </font>
    <font>
      <sz val="8"/>
      <color indexed="62"/>
      <name val="Arial"/>
      <family val="2"/>
    </font>
    <font>
      <sz val="11"/>
      <color indexed="52"/>
      <name val="Czcionka tekstu podstawowego"/>
      <family val="2"/>
    </font>
    <font>
      <b/>
      <sz val="11"/>
      <color indexed="9"/>
      <name val="Czcionka tekstu podstawowego"/>
      <family val="2"/>
    </font>
    <font>
      <sz val="8"/>
      <color indexed="52"/>
      <name val="Arial"/>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8"/>
      <color indexed="63"/>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8"/>
      <color indexed="8"/>
      <name val="Arial"/>
      <family val="2"/>
    </font>
    <font>
      <b/>
      <sz val="18"/>
      <color indexed="56"/>
      <name val="Cambria"/>
      <family val="2"/>
    </font>
    <font>
      <sz val="8"/>
      <color indexed="10"/>
      <name val="Arial"/>
      <family val="2"/>
    </font>
    <font>
      <sz val="11"/>
      <color indexed="20"/>
      <name val="Czcionka tekstu podstawowego"/>
      <family val="2"/>
    </font>
    <font>
      <sz val="10"/>
      <color indexed="8"/>
      <name val="Tahoma"/>
      <family val="2"/>
    </font>
    <font>
      <b/>
      <sz val="10"/>
      <name val="Tahoma"/>
      <family val="2"/>
    </font>
    <font>
      <b/>
      <sz val="8"/>
      <name val="Tahoma"/>
      <family val="2"/>
    </font>
    <font>
      <b/>
      <sz val="8"/>
      <color indexed="8"/>
      <name val="Tahoma"/>
      <family val="2"/>
    </font>
    <font>
      <sz val="10"/>
      <name val="Tahoma"/>
      <family val="2"/>
    </font>
    <font>
      <b/>
      <sz val="10"/>
      <color indexed="8"/>
      <name val="Tahoma"/>
      <family val="2"/>
    </font>
    <font>
      <sz val="9"/>
      <color indexed="8"/>
      <name val="Tahoma"/>
      <family val="2"/>
    </font>
    <font>
      <b/>
      <sz val="10.5"/>
      <name val="Tahoma"/>
      <family val="2"/>
    </font>
    <font>
      <sz val="8"/>
      <color indexed="8"/>
      <name val="Tahoma"/>
      <family val="2"/>
    </font>
    <font>
      <b/>
      <sz val="9"/>
      <color indexed="8"/>
      <name val="Tahoma"/>
      <family val="2"/>
    </font>
    <font>
      <b/>
      <sz val="9"/>
      <name val="Tahoma"/>
      <family val="2"/>
    </font>
    <font>
      <sz val="9"/>
      <name val="Tahoma"/>
      <family val="2"/>
    </font>
    <font>
      <sz val="9"/>
      <color indexed="16"/>
      <name val="Tahoma"/>
      <family val="2"/>
    </font>
    <font>
      <sz val="8"/>
      <color indexed="10"/>
      <name val="Tahoma"/>
      <family val="2"/>
    </font>
    <font>
      <sz val="8"/>
      <name val="Tahoma"/>
      <family val="2"/>
    </font>
    <font>
      <b/>
      <sz val="9"/>
      <color indexed="10"/>
      <name val="Tahoma"/>
      <family val="2"/>
    </font>
    <font>
      <sz val="9"/>
      <color indexed="10"/>
      <name val="Tahoma"/>
      <family val="2"/>
    </font>
    <font>
      <b/>
      <u val="single"/>
      <sz val="11"/>
      <color indexed="8"/>
      <name val="Cambria"/>
      <family val="1"/>
    </font>
    <font>
      <sz val="11"/>
      <color indexed="8"/>
      <name val="Cambria"/>
      <family val="1"/>
    </font>
    <font>
      <b/>
      <sz val="12"/>
      <color indexed="8"/>
      <name val="Tahoma"/>
      <family val="2"/>
    </font>
    <font>
      <sz val="10"/>
      <color indexed="10"/>
      <name val="Arial"/>
      <family val="2"/>
    </font>
    <font>
      <sz val="11"/>
      <name val="Tahoma"/>
      <family val="2"/>
    </font>
    <font>
      <sz val="12"/>
      <name val="Arial"/>
      <family val="2"/>
    </font>
    <font>
      <sz val="12"/>
      <name val="Tahoma"/>
      <family val="2"/>
    </font>
    <font>
      <sz val="8"/>
      <name val="Segoe U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62"/>
      </bottom>
    </border>
    <border>
      <left>
        <color indexed="63"/>
      </left>
      <right>
        <color indexed="63"/>
      </right>
      <top>
        <color indexed="63"/>
      </top>
      <bottom style="thin">
        <color indexed="22"/>
      </bottom>
    </border>
    <border>
      <left>
        <color indexed="63"/>
      </left>
      <right>
        <color indexed="63"/>
      </right>
      <top>
        <color indexed="63"/>
      </top>
      <bottom style="thin">
        <color indexed="30"/>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7" fillId="4" borderId="0" applyNumberFormat="0" applyBorder="0" applyAlignment="0" applyProtection="0"/>
    <xf numFmtId="0" fontId="8" fillId="7" borderId="1" applyNumberFormat="0" applyAlignment="0" applyProtection="0"/>
    <xf numFmtId="0" fontId="9" fillId="0" borderId="3" applyNumberFormat="0" applyFill="0" applyAlignment="0" applyProtection="0"/>
    <xf numFmtId="0" fontId="10" fillId="21" borderId="4" applyNumberFormat="0" applyAlignment="0" applyProtection="0"/>
    <xf numFmtId="0" fontId="11" fillId="0" borderId="3"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22" borderId="0" applyNumberFormat="0" applyBorder="0" applyAlignment="0" applyProtection="0"/>
    <xf numFmtId="0" fontId="1" fillId="0" borderId="0">
      <alignment/>
      <protection/>
    </xf>
    <xf numFmtId="0" fontId="16" fillId="20" borderId="1" applyNumberFormat="0" applyAlignment="0" applyProtection="0"/>
    <xf numFmtId="0" fontId="17" fillId="23" borderId="2" applyNumberFormat="0" applyAlignment="0" applyProtection="0"/>
    <xf numFmtId="9" fontId="1" fillId="0" borderId="0" applyFill="0" applyBorder="0" applyAlignment="0" applyProtection="0"/>
    <xf numFmtId="0" fontId="18" fillId="0" borderId="8"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0" fillId="24" borderId="10" applyNumberFormat="0" applyAlignment="0" applyProtection="0"/>
    <xf numFmtId="44" fontId="1" fillId="0" borderId="0" applyFill="0" applyBorder="0" applyAlignment="0" applyProtection="0"/>
    <xf numFmtId="42" fontId="1" fillId="0" borderId="0" applyFill="0" applyBorder="0" applyAlignment="0" applyProtection="0"/>
    <xf numFmtId="0" fontId="23" fillId="0" borderId="0" applyNumberFormat="0" applyFill="0" applyBorder="0" applyAlignment="0" applyProtection="0"/>
    <xf numFmtId="0" fontId="24" fillId="3" borderId="0" applyNumberFormat="0" applyBorder="0" applyAlignment="0" applyProtection="0"/>
  </cellStyleXfs>
  <cellXfs count="137">
    <xf numFmtId="0" fontId="0" fillId="0" borderId="0" xfId="0" applyAlignment="1">
      <alignment/>
    </xf>
    <xf numFmtId="0" fontId="35" fillId="7" borderId="11" xfId="57" applyFont="1" applyFill="1" applyBorder="1" applyAlignment="1">
      <alignment horizontal="center" vertical="center"/>
      <protection/>
    </xf>
    <xf numFmtId="0" fontId="25" fillId="0" borderId="0" xfId="0" applyFont="1" applyAlignment="1">
      <alignment/>
    </xf>
    <xf numFmtId="0" fontId="25" fillId="0" borderId="0" xfId="0" applyFont="1" applyAlignment="1">
      <alignment horizontal="center"/>
    </xf>
    <xf numFmtId="0" fontId="27" fillId="7" borderId="11" xfId="57" applyFont="1" applyFill="1" applyBorder="1" applyAlignment="1">
      <alignment horizontal="center" vertical="center" wrapText="1"/>
      <protection/>
    </xf>
    <xf numFmtId="2" fontId="27" fillId="7" borderId="11" xfId="57" applyNumberFormat="1" applyFont="1" applyFill="1" applyBorder="1" applyAlignment="1">
      <alignment horizontal="center" vertical="center" wrapText="1"/>
      <protection/>
    </xf>
    <xf numFmtId="0" fontId="28" fillId="7" borderId="11" xfId="0" applyFont="1" applyFill="1" applyBorder="1" applyAlignment="1">
      <alignment horizontal="center" vertical="center" wrapText="1"/>
    </xf>
    <xf numFmtId="0" fontId="28" fillId="0" borderId="0" xfId="0" applyFont="1" applyFill="1" applyAlignment="1">
      <alignment/>
    </xf>
    <xf numFmtId="0" fontId="26" fillId="7" borderId="11" xfId="57" applyFont="1" applyFill="1" applyBorder="1" applyAlignment="1">
      <alignment horizontal="center" vertical="center"/>
      <protection/>
    </xf>
    <xf numFmtId="0" fontId="30" fillId="0" borderId="0" xfId="0" applyFont="1" applyAlignment="1">
      <alignment/>
    </xf>
    <xf numFmtId="164" fontId="26" fillId="7" borderId="11" xfId="57" applyNumberFormat="1" applyFont="1" applyFill="1" applyBorder="1">
      <alignment/>
      <protection/>
    </xf>
    <xf numFmtId="0" fontId="29" fillId="7" borderId="11" xfId="57" applyFont="1" applyFill="1" applyBorder="1" applyAlignment="1">
      <alignment horizontal="center"/>
      <protection/>
    </xf>
    <xf numFmtId="4" fontId="26" fillId="7" borderId="11" xfId="57" applyNumberFormat="1" applyFont="1" applyFill="1" applyBorder="1" applyAlignment="1">
      <alignment horizontal="right"/>
      <protection/>
    </xf>
    <xf numFmtId="0" fontId="31" fillId="0" borderId="0" xfId="0" applyFont="1" applyAlignment="1">
      <alignment/>
    </xf>
    <xf numFmtId="0" fontId="31" fillId="0" borderId="0" xfId="0" applyFont="1" applyAlignment="1">
      <alignment horizontal="center"/>
    </xf>
    <xf numFmtId="0" fontId="33" fillId="0" borderId="0" xfId="0" applyFont="1" applyAlignment="1">
      <alignment/>
    </xf>
    <xf numFmtId="0" fontId="25" fillId="0" borderId="0" xfId="0" applyNumberFormat="1" applyFont="1" applyAlignment="1">
      <alignment/>
    </xf>
    <xf numFmtId="164" fontId="26" fillId="7" borderId="11" xfId="57" applyNumberFormat="1" applyFont="1" applyFill="1" applyBorder="1" applyAlignment="1">
      <alignment vertical="center"/>
      <protection/>
    </xf>
    <xf numFmtId="0" fontId="29" fillId="7" borderId="11" xfId="57" applyFont="1" applyFill="1" applyBorder="1" applyAlignment="1">
      <alignment horizontal="center" vertical="center"/>
      <protection/>
    </xf>
    <xf numFmtId="4" fontId="26" fillId="7" borderId="11" xfId="57" applyNumberFormat="1" applyFont="1" applyFill="1" applyBorder="1" applyAlignment="1">
      <alignment horizontal="center" vertical="center"/>
      <protection/>
    </xf>
    <xf numFmtId="4" fontId="30" fillId="7" borderId="11" xfId="0" applyNumberFormat="1" applyFont="1" applyFill="1" applyBorder="1" applyAlignment="1">
      <alignment horizontal="center"/>
    </xf>
    <xf numFmtId="0" fontId="34" fillId="0" borderId="0" xfId="0" applyFont="1" applyAlignment="1">
      <alignment/>
    </xf>
    <xf numFmtId="0" fontId="31" fillId="0" borderId="0" xfId="0" applyFont="1" applyBorder="1" applyAlignment="1">
      <alignment horizontal="center"/>
    </xf>
    <xf numFmtId="0" fontId="31" fillId="0" borderId="0" xfId="0" applyFont="1" applyBorder="1" applyAlignment="1">
      <alignment/>
    </xf>
    <xf numFmtId="0" fontId="34" fillId="0" borderId="0" xfId="0" applyFont="1" applyBorder="1" applyAlignment="1">
      <alignment/>
    </xf>
    <xf numFmtId="0" fontId="33" fillId="0" borderId="0" xfId="0" applyFont="1" applyBorder="1" applyAlignment="1">
      <alignment/>
    </xf>
    <xf numFmtId="0" fontId="28" fillId="0" borderId="0" xfId="0" applyFont="1" applyBorder="1" applyAlignment="1">
      <alignment/>
    </xf>
    <xf numFmtId="0" fontId="36" fillId="0" borderId="11" xfId="57" applyFont="1" applyFill="1" applyBorder="1" applyAlignment="1">
      <alignment horizontal="center" vertical="center"/>
      <protection/>
    </xf>
    <xf numFmtId="0" fontId="37" fillId="0" borderId="0" xfId="0" applyFont="1" applyBorder="1" applyAlignment="1">
      <alignment/>
    </xf>
    <xf numFmtId="0" fontId="31" fillId="0" borderId="0" xfId="0" applyNumberFormat="1" applyFont="1" applyBorder="1" applyAlignment="1">
      <alignment/>
    </xf>
    <xf numFmtId="164" fontId="27" fillId="7" borderId="11" xfId="57" applyNumberFormat="1" applyFont="1" applyFill="1" applyBorder="1">
      <alignment/>
      <protection/>
    </xf>
    <xf numFmtId="0" fontId="33" fillId="0" borderId="0" xfId="0" applyNumberFormat="1" applyFont="1" applyBorder="1" applyAlignment="1">
      <alignment/>
    </xf>
    <xf numFmtId="0" fontId="31" fillId="0" borderId="0" xfId="0" applyFont="1" applyFill="1" applyBorder="1" applyAlignment="1">
      <alignment/>
    </xf>
    <xf numFmtId="0" fontId="31" fillId="0" borderId="0" xfId="0" applyFont="1" applyAlignment="1">
      <alignment horizontal="left" vertical="center"/>
    </xf>
    <xf numFmtId="2" fontId="31" fillId="0" borderId="0" xfId="0" applyNumberFormat="1" applyFont="1" applyAlignment="1">
      <alignment/>
    </xf>
    <xf numFmtId="0" fontId="28" fillId="0" borderId="0" xfId="0" applyFont="1" applyAlignment="1">
      <alignment/>
    </xf>
    <xf numFmtId="0" fontId="31" fillId="0" borderId="0" xfId="0" applyNumberFormat="1" applyFont="1" applyAlignment="1">
      <alignment/>
    </xf>
    <xf numFmtId="0" fontId="31" fillId="0" borderId="0" xfId="0" applyFont="1" applyFill="1" applyAlignment="1">
      <alignment/>
    </xf>
    <xf numFmtId="0" fontId="36" fillId="0" borderId="0" xfId="0" applyFont="1" applyAlignment="1">
      <alignment/>
    </xf>
    <xf numFmtId="0" fontId="31" fillId="0" borderId="0" xfId="0" applyFont="1" applyAlignment="1">
      <alignment vertical="center"/>
    </xf>
    <xf numFmtId="0" fontId="36" fillId="0" borderId="0" xfId="0" applyFont="1" applyAlignment="1">
      <alignment vertical="center"/>
    </xf>
    <xf numFmtId="0" fontId="40" fillId="0" borderId="0" xfId="0" applyFont="1" applyAlignment="1">
      <alignment vertical="center"/>
    </xf>
    <xf numFmtId="0" fontId="36" fillId="0" borderId="11" xfId="57" applyFont="1" applyFill="1" applyBorder="1" applyAlignment="1">
      <alignment horizontal="center" vertical="center" wrapText="1"/>
      <protection/>
    </xf>
    <xf numFmtId="0" fontId="34" fillId="0" borderId="0" xfId="0" applyFont="1" applyAlignment="1">
      <alignment vertical="center"/>
    </xf>
    <xf numFmtId="164" fontId="35" fillId="7" borderId="11" xfId="57" applyNumberFormat="1" applyFont="1" applyFill="1" applyBorder="1">
      <alignment/>
      <protection/>
    </xf>
    <xf numFmtId="164" fontId="31" fillId="0" borderId="0" xfId="0" applyNumberFormat="1" applyFont="1" applyAlignment="1">
      <alignment/>
    </xf>
    <xf numFmtId="0" fontId="35" fillId="0" borderId="0" xfId="0" applyFont="1" applyAlignment="1">
      <alignment horizontal="left" vertical="center"/>
    </xf>
    <xf numFmtId="0" fontId="36" fillId="0" borderId="0" xfId="0" applyFont="1" applyAlignment="1">
      <alignment horizontal="center"/>
    </xf>
    <xf numFmtId="0" fontId="36" fillId="0" borderId="0" xfId="0" applyFont="1" applyAlignment="1">
      <alignment horizontal="left" vertical="center"/>
    </xf>
    <xf numFmtId="0" fontId="40" fillId="0" borderId="0" xfId="0" applyFont="1" applyAlignment="1">
      <alignment/>
    </xf>
    <xf numFmtId="0" fontId="40" fillId="0" borderId="0" xfId="0" applyFont="1" applyAlignment="1">
      <alignment horizontal="center"/>
    </xf>
    <xf numFmtId="0" fontId="31" fillId="0" borderId="0" xfId="0" applyFont="1" applyAlignment="1">
      <alignment horizontal="left" vertical="center" wrapText="1"/>
    </xf>
    <xf numFmtId="4" fontId="36" fillId="0" borderId="11" xfId="57" applyNumberFormat="1" applyFont="1" applyFill="1" applyBorder="1" applyAlignment="1">
      <alignment horizontal="center" vertical="center"/>
      <protection/>
    </xf>
    <xf numFmtId="164" fontId="35" fillId="7" borderId="11" xfId="57" applyNumberFormat="1" applyFont="1" applyFill="1" applyBorder="1" applyAlignment="1">
      <alignment/>
      <protection/>
    </xf>
    <xf numFmtId="0" fontId="36" fillId="7" borderId="11" xfId="57" applyFont="1" applyFill="1" applyBorder="1" applyAlignment="1">
      <alignment horizontal="center"/>
      <protection/>
    </xf>
    <xf numFmtId="4" fontId="35" fillId="7" borderId="11" xfId="57" applyNumberFormat="1" applyFont="1" applyFill="1" applyBorder="1" applyAlignment="1">
      <alignment horizontal="center"/>
      <protection/>
    </xf>
    <xf numFmtId="0" fontId="33" fillId="0" borderId="0" xfId="0" applyFont="1" applyAlignment="1">
      <alignment vertical="center"/>
    </xf>
    <xf numFmtId="0" fontId="31" fillId="0" borderId="0" xfId="0" applyNumberFormat="1" applyFont="1" applyAlignment="1">
      <alignment vertical="center"/>
    </xf>
    <xf numFmtId="0" fontId="31" fillId="0" borderId="0" xfId="0" applyFont="1" applyAlignment="1">
      <alignment/>
    </xf>
    <xf numFmtId="0" fontId="41" fillId="0" borderId="0" xfId="0" applyFont="1" applyAlignment="1">
      <alignment/>
    </xf>
    <xf numFmtId="0" fontId="45" fillId="0" borderId="0" xfId="0" applyFont="1" applyAlignment="1">
      <alignment/>
    </xf>
    <xf numFmtId="0" fontId="27" fillId="25" borderId="11" xfId="57" applyFont="1" applyFill="1" applyBorder="1" applyAlignment="1">
      <alignment horizontal="center" vertical="center" wrapText="1"/>
      <protection/>
    </xf>
    <xf numFmtId="0" fontId="27" fillId="25" borderId="12" xfId="57" applyFont="1" applyFill="1" applyBorder="1" applyAlignment="1">
      <alignment horizontal="center" vertical="center" wrapText="1"/>
      <protection/>
    </xf>
    <xf numFmtId="0" fontId="38" fillId="0" borderId="0" xfId="0" applyFont="1" applyAlignment="1">
      <alignment/>
    </xf>
    <xf numFmtId="0" fontId="35" fillId="25" borderId="13" xfId="57" applyNumberFormat="1" applyFont="1" applyFill="1" applyBorder="1" applyAlignment="1">
      <alignment horizontal="center" vertical="center"/>
      <protection/>
    </xf>
    <xf numFmtId="164" fontId="35" fillId="25" borderId="11" xfId="57" applyNumberFormat="1" applyFont="1" applyFill="1" applyBorder="1">
      <alignment/>
      <protection/>
    </xf>
    <xf numFmtId="0" fontId="41" fillId="0" borderId="0" xfId="0" applyFont="1" applyAlignment="1">
      <alignment horizontal="center"/>
    </xf>
    <xf numFmtId="0" fontId="41" fillId="0" borderId="0" xfId="0" applyFont="1" applyAlignment="1">
      <alignment horizontal="left" vertical="center"/>
    </xf>
    <xf numFmtId="2" fontId="41" fillId="0" borderId="0" xfId="0" applyNumberFormat="1" applyFont="1" applyAlignment="1">
      <alignment/>
    </xf>
    <xf numFmtId="0" fontId="27" fillId="0" borderId="0" xfId="57" applyFont="1" applyFill="1" applyBorder="1" applyAlignment="1">
      <alignment horizontal="center" vertical="center" wrapText="1"/>
      <protection/>
    </xf>
    <xf numFmtId="0" fontId="27" fillId="0" borderId="0" xfId="57" applyFont="1" applyFill="1" applyBorder="1" applyAlignment="1">
      <alignment horizontal="center" vertical="center"/>
      <protection/>
    </xf>
    <xf numFmtId="0" fontId="28" fillId="0" borderId="0" xfId="0" applyFont="1" applyFill="1" applyBorder="1" applyAlignment="1">
      <alignment horizontal="center" vertical="center" wrapText="1"/>
    </xf>
    <xf numFmtId="0" fontId="31" fillId="0" borderId="0" xfId="0" applyFont="1" applyAlignment="1">
      <alignment horizontal="center" vertical="center"/>
    </xf>
    <xf numFmtId="0" fontId="35" fillId="0" borderId="0" xfId="0" applyFont="1" applyAlignment="1">
      <alignment horizontal="center" vertical="center"/>
    </xf>
    <xf numFmtId="0" fontId="29" fillId="0" borderId="11" xfId="0" applyFont="1" applyFill="1" applyBorder="1" applyAlignment="1">
      <alignment vertical="center" wrapText="1"/>
    </xf>
    <xf numFmtId="0" fontId="29" fillId="0" borderId="11" xfId="0" applyFont="1" applyFill="1" applyBorder="1" applyAlignment="1">
      <alignment horizontal="center"/>
    </xf>
    <xf numFmtId="0" fontId="29" fillId="0" borderId="11" xfId="57" applyFont="1" applyFill="1" applyBorder="1" applyAlignment="1">
      <alignment horizontal="center"/>
      <protection/>
    </xf>
    <xf numFmtId="4" fontId="29" fillId="0" borderId="11" xfId="57" applyNumberFormat="1" applyFont="1" applyFill="1" applyBorder="1" applyAlignment="1">
      <alignment horizontal="center"/>
      <protection/>
    </xf>
    <xf numFmtId="9" fontId="29" fillId="0" borderId="11" xfId="57" applyNumberFormat="1" applyFont="1" applyFill="1" applyBorder="1" applyAlignment="1">
      <alignment horizontal="center"/>
      <protection/>
    </xf>
    <xf numFmtId="4" fontId="29" fillId="0" borderId="11" xfId="57" applyNumberFormat="1" applyFont="1" applyFill="1" applyBorder="1" applyAlignment="1">
      <alignment horizontal="right" vertical="center"/>
      <protection/>
    </xf>
    <xf numFmtId="4" fontId="29" fillId="0" borderId="11" xfId="0" applyNumberFormat="1" applyFont="1" applyFill="1" applyBorder="1" applyAlignment="1">
      <alignment horizontal="right" vertical="center"/>
    </xf>
    <xf numFmtId="0" fontId="26" fillId="0" borderId="11" xfId="57" applyFont="1" applyFill="1" applyBorder="1" applyAlignment="1">
      <alignment horizontal="center"/>
      <protection/>
    </xf>
    <xf numFmtId="0" fontId="29" fillId="0" borderId="11" xfId="0" applyFont="1" applyFill="1" applyBorder="1" applyAlignment="1">
      <alignment vertical="center"/>
    </xf>
    <xf numFmtId="2" fontId="29" fillId="0" borderId="11" xfId="57" applyNumberFormat="1" applyFont="1" applyFill="1" applyBorder="1" applyAlignment="1">
      <alignment horizontal="center" vertical="center"/>
      <protection/>
    </xf>
    <xf numFmtId="4" fontId="29" fillId="0" borderId="11" xfId="57" applyNumberFormat="1" applyFont="1" applyFill="1" applyBorder="1" applyAlignment="1">
      <alignment horizontal="center" vertical="center"/>
      <protection/>
    </xf>
    <xf numFmtId="9" fontId="29" fillId="0" borderId="11" xfId="57" applyNumberFormat="1" applyFont="1" applyFill="1" applyBorder="1" applyAlignment="1">
      <alignment horizontal="center" vertical="center"/>
      <protection/>
    </xf>
    <xf numFmtId="0" fontId="29" fillId="0" borderId="11" xfId="57" applyFont="1" applyFill="1" applyBorder="1" applyAlignment="1">
      <alignment horizontal="center" vertical="center" wrapText="1"/>
      <protection/>
    </xf>
    <xf numFmtId="4" fontId="29" fillId="0" borderId="11" xfId="0" applyNumberFormat="1" applyFont="1" applyFill="1" applyBorder="1" applyAlignment="1">
      <alignment horizontal="right"/>
    </xf>
    <xf numFmtId="0" fontId="36" fillId="0" borderId="11" xfId="0" applyFont="1" applyFill="1" applyBorder="1" applyAlignment="1">
      <alignment vertical="center" wrapText="1"/>
    </xf>
    <xf numFmtId="0" fontId="36" fillId="0" borderId="11" xfId="0" applyFont="1" applyFill="1" applyBorder="1" applyAlignment="1">
      <alignment horizontal="center" vertical="center"/>
    </xf>
    <xf numFmtId="2" fontId="36" fillId="0" borderId="11" xfId="57" applyNumberFormat="1" applyFont="1" applyFill="1" applyBorder="1" applyAlignment="1">
      <alignment horizontal="center" vertical="center"/>
      <protection/>
    </xf>
    <xf numFmtId="9" fontId="36" fillId="0" borderId="11" xfId="57" applyNumberFormat="1" applyFont="1" applyFill="1" applyBorder="1" applyAlignment="1">
      <alignment horizontal="center" vertical="center"/>
      <protection/>
    </xf>
    <xf numFmtId="4" fontId="36" fillId="0" borderId="11" xfId="57" applyNumberFormat="1" applyFont="1" applyFill="1" applyBorder="1" applyAlignment="1">
      <alignment horizontal="right" vertical="center"/>
      <protection/>
    </xf>
    <xf numFmtId="4" fontId="36" fillId="0" borderId="11" xfId="0" applyNumberFormat="1" applyFont="1" applyFill="1" applyBorder="1" applyAlignment="1">
      <alignment horizontal="right" vertical="center"/>
    </xf>
    <xf numFmtId="0" fontId="29" fillId="0" borderId="11" xfId="57" applyFont="1" applyFill="1" applyBorder="1" applyAlignment="1">
      <alignment horizontal="center" vertical="center"/>
      <protection/>
    </xf>
    <xf numFmtId="0" fontId="26" fillId="0" borderId="11" xfId="0" applyFont="1" applyFill="1" applyBorder="1" applyAlignment="1">
      <alignment horizontal="center" vertical="center"/>
    </xf>
    <xf numFmtId="0" fontId="46" fillId="0" borderId="11" xfId="0" applyFont="1" applyFill="1" applyBorder="1" applyAlignment="1">
      <alignment wrapText="1"/>
    </xf>
    <xf numFmtId="0" fontId="39" fillId="0" borderId="11" xfId="0" applyFont="1" applyFill="1" applyBorder="1" applyAlignment="1">
      <alignment horizontal="center" vertical="center"/>
    </xf>
    <xf numFmtId="4" fontId="36" fillId="0" borderId="11" xfId="57" applyNumberFormat="1" applyFont="1" applyFill="1" applyBorder="1" applyAlignment="1">
      <alignment horizontal="center" vertical="center"/>
      <protection/>
    </xf>
    <xf numFmtId="9" fontId="36" fillId="0" borderId="11" xfId="57" applyNumberFormat="1" applyFont="1" applyFill="1" applyBorder="1" applyAlignment="1">
      <alignment horizontal="center" vertical="center"/>
      <protection/>
    </xf>
    <xf numFmtId="0" fontId="36" fillId="0" borderId="11" xfId="57" applyFont="1" applyFill="1" applyBorder="1" applyAlignment="1">
      <alignment horizontal="center" vertical="center" wrapText="1"/>
      <protection/>
    </xf>
    <xf numFmtId="0" fontId="46" fillId="0" borderId="0" xfId="0" applyFont="1" applyFill="1" applyAlignment="1">
      <alignment wrapText="1"/>
    </xf>
    <xf numFmtId="0" fontId="47" fillId="0" borderId="11" xfId="0" applyFont="1" applyFill="1" applyBorder="1" applyAlignment="1">
      <alignment wrapText="1"/>
    </xf>
    <xf numFmtId="0" fontId="36" fillId="0" borderId="14" xfId="0" applyFont="1" applyFill="1" applyBorder="1" applyAlignment="1">
      <alignment/>
    </xf>
    <xf numFmtId="0" fontId="35" fillId="0" borderId="11" xfId="0" applyFont="1" applyFill="1" applyBorder="1" applyAlignment="1">
      <alignment horizontal="center"/>
    </xf>
    <xf numFmtId="2" fontId="36" fillId="0" borderId="11" xfId="0" applyNumberFormat="1" applyFont="1" applyFill="1" applyBorder="1" applyAlignment="1">
      <alignment/>
    </xf>
    <xf numFmtId="9" fontId="36" fillId="0" borderId="11" xfId="0" applyNumberFormat="1" applyFont="1" applyFill="1" applyBorder="1" applyAlignment="1">
      <alignment horizontal="center"/>
    </xf>
    <xf numFmtId="0" fontId="48" fillId="0" borderId="11" xfId="0" applyFont="1" applyFill="1" applyBorder="1" applyAlignment="1">
      <alignment vertical="center" wrapText="1"/>
    </xf>
    <xf numFmtId="0" fontId="48" fillId="0" borderId="11" xfId="0" applyFont="1" applyFill="1" applyBorder="1" applyAlignment="1">
      <alignment horizontal="left" vertical="center" wrapText="1"/>
    </xf>
    <xf numFmtId="0" fontId="36" fillId="0" borderId="11" xfId="0" applyFont="1" applyFill="1" applyBorder="1" applyAlignment="1">
      <alignment/>
    </xf>
    <xf numFmtId="0" fontId="36" fillId="0" borderId="11" xfId="57" applyFont="1" applyFill="1" applyBorder="1" applyAlignment="1">
      <alignment horizontal="center" wrapText="1"/>
      <protection/>
    </xf>
    <xf numFmtId="4" fontId="36" fillId="0" borderId="11" xfId="57" applyNumberFormat="1" applyFont="1" applyFill="1" applyBorder="1" applyAlignment="1">
      <alignment horizontal="center"/>
      <protection/>
    </xf>
    <xf numFmtId="0" fontId="36" fillId="0" borderId="11" xfId="0" applyFont="1" applyFill="1" applyBorder="1" applyAlignment="1">
      <alignment horizontal="left" vertical="center" wrapText="1"/>
    </xf>
    <xf numFmtId="0" fontId="36" fillId="0" borderId="11" xfId="57" applyFont="1" applyFill="1" applyBorder="1" applyAlignment="1">
      <alignment horizontal="center"/>
      <protection/>
    </xf>
    <xf numFmtId="4" fontId="36" fillId="0" borderId="11" xfId="57" applyNumberFormat="1" applyFont="1" applyFill="1" applyBorder="1" applyAlignment="1">
      <alignment horizontal="right"/>
      <protection/>
    </xf>
    <xf numFmtId="4" fontId="36" fillId="0" borderId="11" xfId="0" applyNumberFormat="1" applyFont="1" applyFill="1" applyBorder="1" applyAlignment="1">
      <alignment horizontal="right"/>
    </xf>
    <xf numFmtId="0" fontId="36" fillId="0" borderId="11" xfId="0" applyFont="1" applyFill="1" applyBorder="1" applyAlignment="1">
      <alignment wrapText="1"/>
    </xf>
    <xf numFmtId="2" fontId="36" fillId="0" borderId="11" xfId="0" applyNumberFormat="1" applyFont="1" applyFill="1" applyBorder="1" applyAlignment="1">
      <alignment/>
    </xf>
    <xf numFmtId="0" fontId="36" fillId="0" borderId="11" xfId="0" applyFont="1" applyFill="1" applyBorder="1" applyAlignment="1">
      <alignment/>
    </xf>
    <xf numFmtId="2" fontId="36" fillId="0" borderId="11" xfId="57" applyNumberFormat="1" applyFont="1" applyFill="1" applyBorder="1" applyAlignment="1">
      <alignment/>
      <protection/>
    </xf>
    <xf numFmtId="0" fontId="36" fillId="0" borderId="11" xfId="0" applyFont="1" applyFill="1" applyBorder="1" applyAlignment="1">
      <alignment vertical="center"/>
    </xf>
    <xf numFmtId="2" fontId="36" fillId="0" borderId="11" xfId="57" applyNumberFormat="1" applyFont="1" applyFill="1" applyBorder="1" applyAlignment="1">
      <alignment vertical="center"/>
      <protection/>
    </xf>
    <xf numFmtId="0" fontId="35" fillId="0" borderId="11" xfId="0" applyFont="1" applyFill="1" applyBorder="1" applyAlignment="1">
      <alignment horizontal="center" vertical="center"/>
    </xf>
    <xf numFmtId="0" fontId="35" fillId="0" borderId="0" xfId="0" applyFont="1" applyBorder="1" applyAlignment="1">
      <alignment/>
    </xf>
    <xf numFmtId="0" fontId="26" fillId="0" borderId="0" xfId="57" applyFont="1" applyFill="1" applyBorder="1" applyAlignment="1">
      <alignment horizontal="left" vertical="center" wrapText="1"/>
      <protection/>
    </xf>
    <xf numFmtId="0" fontId="26" fillId="7" borderId="11" xfId="57" applyFont="1" applyFill="1" applyBorder="1" applyAlignment="1">
      <alignment horizontal="right" vertical="center"/>
      <protection/>
    </xf>
    <xf numFmtId="0" fontId="31" fillId="0" borderId="0" xfId="0" applyFont="1" applyAlignment="1">
      <alignment horizontal="center" wrapText="1"/>
    </xf>
    <xf numFmtId="0" fontId="31" fillId="0" borderId="0" xfId="0" applyFont="1" applyAlignment="1">
      <alignment horizontal="center"/>
    </xf>
    <xf numFmtId="0" fontId="32" fillId="0" borderId="0" xfId="57" applyFont="1" applyFill="1" applyBorder="1" applyAlignment="1">
      <alignment horizontal="left" vertical="center" wrapText="1"/>
      <protection/>
    </xf>
    <xf numFmtId="0" fontId="26" fillId="0" borderId="11" xfId="57" applyFont="1" applyFill="1" applyBorder="1" applyAlignment="1">
      <alignment horizontal="left" vertical="center" wrapText="1"/>
      <protection/>
    </xf>
    <xf numFmtId="0" fontId="27" fillId="7" borderId="11" xfId="57" applyFont="1" applyFill="1" applyBorder="1" applyAlignment="1">
      <alignment horizontal="center" vertical="center"/>
      <protection/>
    </xf>
    <xf numFmtId="0" fontId="31" fillId="0" borderId="0" xfId="0" applyFont="1" applyBorder="1" applyAlignment="1">
      <alignment horizontal="center"/>
    </xf>
    <xf numFmtId="0" fontId="35" fillId="7" borderId="11" xfId="57" applyFont="1" applyFill="1" applyBorder="1" applyAlignment="1">
      <alignment horizontal="center" vertical="center"/>
      <protection/>
    </xf>
    <xf numFmtId="0" fontId="35" fillId="7" borderId="11" xfId="57" applyFont="1" applyFill="1" applyBorder="1" applyAlignment="1">
      <alignment horizontal="right"/>
      <protection/>
    </xf>
    <xf numFmtId="0" fontId="44" fillId="0" borderId="0" xfId="0" applyFont="1" applyFill="1" applyBorder="1" applyAlignment="1">
      <alignment horizontal="left" vertical="center"/>
    </xf>
    <xf numFmtId="0" fontId="35" fillId="25" borderId="11" xfId="57" applyFont="1" applyFill="1" applyBorder="1" applyAlignment="1">
      <alignment horizontal="center" vertical="center"/>
      <protection/>
    </xf>
    <xf numFmtId="0" fontId="30" fillId="0" borderId="0" xfId="0" applyFont="1" applyFill="1" applyBorder="1" applyAlignment="1">
      <alignment horizontal="left" vertical="center"/>
    </xf>
  </cellXfs>
  <cellStyles count="5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Good" xfId="44"/>
    <cellStyle name="Input" xfId="45"/>
    <cellStyle name="Komórka połączona" xfId="46"/>
    <cellStyle name="Komórka zaznaczona" xfId="47"/>
    <cellStyle name="Linked Cell" xfId="48"/>
    <cellStyle name="Nagłówek 1" xfId="49"/>
    <cellStyle name="Nagłówek 1 2" xfId="50"/>
    <cellStyle name="Nagłówek 2" xfId="51"/>
    <cellStyle name="Nagłówek 2 2" xfId="52"/>
    <cellStyle name="Nagłówek 3" xfId="53"/>
    <cellStyle name="Nagłówek 3 2" xfId="54"/>
    <cellStyle name="Nagłówek 4" xfId="55"/>
    <cellStyle name="Neutralny" xfId="56"/>
    <cellStyle name="Normalny 2" xfId="57"/>
    <cellStyle name="Obliczenia" xfId="58"/>
    <cellStyle name="Output" xfId="59"/>
    <cellStyle name="Percent" xfId="60"/>
    <cellStyle name="Suma" xfId="61"/>
    <cellStyle name="Tekst objaśnienia" xfId="62"/>
    <cellStyle name="Tekst ostrzeżenia" xfId="63"/>
    <cellStyle name="Total" xfId="64"/>
    <cellStyle name="Tytuł" xfId="65"/>
    <cellStyle name="Uwaga" xfId="66"/>
    <cellStyle name="Currency" xfId="67"/>
    <cellStyle name="Currency [0]" xfId="68"/>
    <cellStyle name="Warning Text" xfId="69"/>
    <cellStyle name="Zły"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E00000"/>
      <rgbColor rgb="00008000"/>
      <rgbColor rgb="00000080"/>
      <rgbColor rgb="007DA647"/>
      <rgbColor rgb="00800080"/>
      <rgbColor rgb="00008080"/>
      <rgbColor rgb="00C0C0C0"/>
      <rgbColor rgb="00808080"/>
      <rgbColor rgb="00B3B3B3"/>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CCCC"/>
      <rgbColor rgb="00CCFFCC"/>
      <rgbColor rgb="00FFFF99"/>
      <rgbColor rgb="0099CCFF"/>
      <rgbColor rgb="00FF99CC"/>
      <rgbColor rgb="00CC99FF"/>
      <rgbColor rgb="00FFCC99"/>
      <rgbColor rgb="003366FF"/>
      <rgbColor rgb="0033CCCC"/>
      <rgbColor rgb="0094BD5E"/>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21</xdr:row>
      <xdr:rowOff>0</xdr:rowOff>
    </xdr:from>
    <xdr:to>
      <xdr:col>11</xdr:col>
      <xdr:colOff>619125</xdr:colOff>
      <xdr:row>21</xdr:row>
      <xdr:rowOff>457200</xdr:rowOff>
    </xdr:to>
    <xdr:pic>
      <xdr:nvPicPr>
        <xdr:cNvPr id="1" name="Obraz 2"/>
        <xdr:cNvPicPr preferRelativeResize="1">
          <a:picLocks noChangeAspect="1"/>
        </xdr:cNvPicPr>
      </xdr:nvPicPr>
      <xdr:blipFill>
        <a:blip r:embed="rId1"/>
        <a:stretch>
          <a:fillRect/>
        </a:stretch>
      </xdr:blipFill>
      <xdr:spPr>
        <a:xfrm>
          <a:off x="5362575" y="13306425"/>
          <a:ext cx="4400550"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25</xdr:row>
      <xdr:rowOff>0</xdr:rowOff>
    </xdr:from>
    <xdr:to>
      <xdr:col>12</xdr:col>
      <xdr:colOff>19050</xdr:colOff>
      <xdr:row>26</xdr:row>
      <xdr:rowOff>0</xdr:rowOff>
    </xdr:to>
    <xdr:pic>
      <xdr:nvPicPr>
        <xdr:cNvPr id="1" name="Obraz 2"/>
        <xdr:cNvPicPr preferRelativeResize="1">
          <a:picLocks noChangeAspect="1"/>
        </xdr:cNvPicPr>
      </xdr:nvPicPr>
      <xdr:blipFill>
        <a:blip r:embed="rId1"/>
        <a:stretch>
          <a:fillRect/>
        </a:stretch>
      </xdr:blipFill>
      <xdr:spPr>
        <a:xfrm>
          <a:off x="4276725" y="5143500"/>
          <a:ext cx="44005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O17"/>
  <sheetViews>
    <sheetView zoomScale="95" zoomScaleNormal="95" zoomScalePageLayoutView="0" workbookViewId="0" topLeftCell="A1">
      <selection activeCell="I21" sqref="I21"/>
    </sheetView>
  </sheetViews>
  <sheetFormatPr defaultColWidth="12.8515625" defaultRowHeight="15"/>
  <cols>
    <col min="1" max="1" width="4.421875" style="2" customWidth="1"/>
    <col min="2" max="2" width="21.140625" style="2" customWidth="1"/>
    <col min="3" max="3" width="6.140625" style="3" customWidth="1"/>
    <col min="4" max="4" width="11.421875" style="2" customWidth="1"/>
    <col min="5" max="5" width="10.28125" style="2" customWidth="1"/>
    <col min="6" max="6" width="11.28125" style="2" customWidth="1"/>
    <col min="7" max="7" width="11.8515625" style="2" customWidth="1"/>
    <col min="8" max="8" width="9.00390625" style="2" customWidth="1"/>
    <col min="9" max="9" width="12.421875" style="2" customWidth="1"/>
    <col min="10" max="10" width="10.140625" style="2" customWidth="1"/>
    <col min="11" max="11" width="9.8515625" style="2" customWidth="1"/>
    <col min="12" max="12" width="12.57421875" style="2" customWidth="1"/>
    <col min="13" max="16" width="0" style="2" hidden="1" customWidth="1"/>
    <col min="17" max="16384" width="12.8515625" style="2" customWidth="1"/>
  </cols>
  <sheetData>
    <row r="1" spans="1:12" ht="12.75" customHeight="1">
      <c r="A1" s="124" t="s">
        <v>0</v>
      </c>
      <c r="B1" s="124"/>
      <c r="C1" s="124"/>
      <c r="D1" s="124"/>
      <c r="E1" s="124"/>
      <c r="F1" s="124"/>
      <c r="G1" s="124"/>
      <c r="H1" s="124"/>
      <c r="I1" s="124"/>
      <c r="J1" s="124"/>
      <c r="K1" s="124"/>
      <c r="L1" s="124"/>
    </row>
    <row r="2" spans="1:12" s="7" customFormat="1" ht="48" customHeight="1">
      <c r="A2" s="4" t="s">
        <v>1</v>
      </c>
      <c r="B2" s="4" t="s">
        <v>2</v>
      </c>
      <c r="C2" s="4" t="s">
        <v>3</v>
      </c>
      <c r="D2" s="4" t="s">
        <v>185</v>
      </c>
      <c r="E2" s="5" t="s">
        <v>4</v>
      </c>
      <c r="F2" s="4" t="s">
        <v>5</v>
      </c>
      <c r="G2" s="4" t="s">
        <v>6</v>
      </c>
      <c r="H2" s="4" t="s">
        <v>186</v>
      </c>
      <c r="I2" s="4" t="s">
        <v>7</v>
      </c>
      <c r="J2" s="4" t="s">
        <v>187</v>
      </c>
      <c r="K2" s="4" t="s">
        <v>188</v>
      </c>
      <c r="L2" s="6" t="s">
        <v>189</v>
      </c>
    </row>
    <row r="3" spans="1:15" ht="25.5">
      <c r="A3" s="8">
        <v>1</v>
      </c>
      <c r="B3" s="74" t="s">
        <v>8</v>
      </c>
      <c r="C3" s="75" t="s">
        <v>9</v>
      </c>
      <c r="D3" s="81">
        <v>30</v>
      </c>
      <c r="E3" s="77"/>
      <c r="F3" s="77"/>
      <c r="G3" s="77"/>
      <c r="H3" s="78"/>
      <c r="I3" s="77"/>
      <c r="J3" s="76"/>
      <c r="K3" s="79"/>
      <c r="L3" s="80"/>
      <c r="M3" s="2">
        <v>42</v>
      </c>
      <c r="N3" s="2">
        <f>M3/8*12</f>
        <v>63</v>
      </c>
      <c r="O3" s="9">
        <f>N3*2</f>
        <v>126</v>
      </c>
    </row>
    <row r="4" spans="1:15" ht="25.5">
      <c r="A4" s="8">
        <v>2</v>
      </c>
      <c r="B4" s="74" t="s">
        <v>10</v>
      </c>
      <c r="C4" s="75" t="s">
        <v>11</v>
      </c>
      <c r="D4" s="81">
        <v>15</v>
      </c>
      <c r="E4" s="77"/>
      <c r="F4" s="77"/>
      <c r="G4" s="77"/>
      <c r="H4" s="78"/>
      <c r="I4" s="77"/>
      <c r="J4" s="76"/>
      <c r="K4" s="79"/>
      <c r="L4" s="80"/>
      <c r="M4" s="2">
        <v>4</v>
      </c>
      <c r="N4" s="2">
        <f>M4/8*12</f>
        <v>6</v>
      </c>
      <c r="O4" s="9">
        <f>N4*2</f>
        <v>12</v>
      </c>
    </row>
    <row r="5" spans="1:15" ht="25.5">
      <c r="A5" s="8">
        <v>6</v>
      </c>
      <c r="B5" s="74" t="s">
        <v>12</v>
      </c>
      <c r="C5" s="75" t="s">
        <v>11</v>
      </c>
      <c r="D5" s="81">
        <v>15</v>
      </c>
      <c r="E5" s="77"/>
      <c r="F5" s="77"/>
      <c r="G5" s="77"/>
      <c r="H5" s="78"/>
      <c r="I5" s="77"/>
      <c r="J5" s="76"/>
      <c r="K5" s="79"/>
      <c r="L5" s="80"/>
      <c r="M5" s="2">
        <v>33</v>
      </c>
      <c r="N5" s="2">
        <f>M5/8*12</f>
        <v>49.5</v>
      </c>
      <c r="O5" s="9">
        <f>N5*2</f>
        <v>99</v>
      </c>
    </row>
    <row r="6" spans="1:12" ht="12.75">
      <c r="A6" s="125" t="s">
        <v>13</v>
      </c>
      <c r="B6" s="125"/>
      <c r="C6" s="125"/>
      <c r="D6" s="125"/>
      <c r="E6" s="125"/>
      <c r="F6" s="125"/>
      <c r="G6" s="10">
        <f>SUM(G3:G5)</f>
        <v>0</v>
      </c>
      <c r="H6" s="10"/>
      <c r="I6" s="10">
        <f>SUM(I3:I5)</f>
        <v>0</v>
      </c>
      <c r="J6" s="11"/>
      <c r="K6" s="12"/>
      <c r="L6" s="12"/>
    </row>
    <row r="9" ht="12.75">
      <c r="B9" s="9" t="s">
        <v>14</v>
      </c>
    </row>
    <row r="10" ht="12.75">
      <c r="B10" s="2" t="s">
        <v>15</v>
      </c>
    </row>
    <row r="11" ht="12.75">
      <c r="B11" s="2" t="s">
        <v>16</v>
      </c>
    </row>
    <row r="12" ht="12.75">
      <c r="B12" s="2" t="s">
        <v>17</v>
      </c>
    </row>
    <row r="16" spans="7:12" ht="12.75">
      <c r="G16" s="126" t="s">
        <v>192</v>
      </c>
      <c r="H16" s="127"/>
      <c r="I16" s="127"/>
      <c r="J16" s="127"/>
      <c r="K16" s="127"/>
      <c r="L16" s="127"/>
    </row>
    <row r="17" spans="7:12" ht="12.75">
      <c r="G17" s="126" t="s">
        <v>190</v>
      </c>
      <c r="H17" s="127"/>
      <c r="I17" s="127"/>
      <c r="J17" s="127"/>
      <c r="K17" s="127"/>
      <c r="L17" s="127"/>
    </row>
  </sheetData>
  <sheetProtection selectLockedCells="1" selectUnlockedCells="1"/>
  <mergeCells count="4">
    <mergeCell ref="A1:L1"/>
    <mergeCell ref="A6:F6"/>
    <mergeCell ref="G16:L16"/>
    <mergeCell ref="G17:L17"/>
  </mergeCells>
  <printOptions/>
  <pageMargins left="0.25" right="0.25" top="0.75" bottom="0.75" header="0.3" footer="0.3"/>
  <pageSetup fitToHeight="0" fitToWidth="1" horizontalDpi="600" verticalDpi="600" orientation="landscape" paperSize="9" r:id="rId1"/>
  <headerFooter alignWithMargins="0">
    <oddHeader>&amp;CPakiet 1</oddHeader>
  </headerFooter>
</worksheet>
</file>

<file path=xl/worksheets/sheet2.xml><?xml version="1.0" encoding="utf-8"?>
<worksheet xmlns="http://schemas.openxmlformats.org/spreadsheetml/2006/main" xmlns:r="http://schemas.openxmlformats.org/officeDocument/2006/relationships">
  <sheetPr>
    <tabColor rgb="FF92D050"/>
    <pageSetUpPr fitToPage="1"/>
  </sheetPr>
  <dimension ref="A1:O17"/>
  <sheetViews>
    <sheetView zoomScale="95" zoomScaleNormal="95" zoomScalePageLayoutView="0" workbookViewId="0" topLeftCell="A1">
      <selection activeCell="G17" sqref="G17:L17"/>
    </sheetView>
  </sheetViews>
  <sheetFormatPr defaultColWidth="9.00390625" defaultRowHeight="15"/>
  <cols>
    <col min="1" max="1" width="3.7109375" style="13" customWidth="1"/>
    <col min="2" max="2" width="28.8515625" style="13" customWidth="1"/>
    <col min="3" max="3" width="15.8515625" style="13" customWidth="1"/>
    <col min="4" max="4" width="9.421875" style="14" customWidth="1"/>
    <col min="5" max="5" width="7.421875" style="13" customWidth="1"/>
    <col min="6" max="6" width="7.140625" style="13" customWidth="1"/>
    <col min="7" max="7" width="11.8515625" style="13" customWidth="1"/>
    <col min="8" max="8" width="9.00390625" style="13" customWidth="1"/>
    <col min="9" max="9" width="12.421875" style="13" customWidth="1"/>
    <col min="10" max="10" width="10.140625" style="13" customWidth="1"/>
    <col min="11" max="11" width="9.8515625" style="13" customWidth="1"/>
    <col min="12" max="12" width="12.57421875" style="13" customWidth="1"/>
    <col min="13" max="13" width="6.28125" style="13" customWidth="1"/>
    <col min="14" max="14" width="6.8515625" style="13" customWidth="1"/>
    <col min="15" max="15" width="7.28125" style="13" customWidth="1"/>
    <col min="16" max="16384" width="9.00390625" style="13" customWidth="1"/>
  </cols>
  <sheetData>
    <row r="1" spans="1:12" ht="25.5" customHeight="1">
      <c r="A1" s="128" t="s">
        <v>18</v>
      </c>
      <c r="B1" s="128"/>
      <c r="C1" s="128"/>
      <c r="D1" s="128"/>
      <c r="E1" s="128"/>
      <c r="F1" s="128"/>
      <c r="G1" s="128"/>
      <c r="H1" s="128"/>
      <c r="I1" s="128"/>
      <c r="J1" s="128"/>
      <c r="K1" s="128"/>
      <c r="L1" s="128"/>
    </row>
    <row r="2" spans="1:12" s="15" customFormat="1" ht="34.5" customHeight="1">
      <c r="A2" s="4" t="s">
        <v>1</v>
      </c>
      <c r="B2" s="4" t="s">
        <v>2</v>
      </c>
      <c r="C2" s="4" t="s">
        <v>3</v>
      </c>
      <c r="D2" s="4" t="s">
        <v>185</v>
      </c>
      <c r="E2" s="5" t="s">
        <v>4</v>
      </c>
      <c r="F2" s="4" t="s">
        <v>5</v>
      </c>
      <c r="G2" s="4" t="s">
        <v>6</v>
      </c>
      <c r="H2" s="4" t="s">
        <v>186</v>
      </c>
      <c r="I2" s="4" t="s">
        <v>7</v>
      </c>
      <c r="J2" s="4" t="s">
        <v>187</v>
      </c>
      <c r="K2" s="4" t="s">
        <v>188</v>
      </c>
      <c r="L2" s="6" t="s">
        <v>189</v>
      </c>
    </row>
    <row r="3" spans="1:15" s="2" customFormat="1" ht="25.5">
      <c r="A3" s="8">
        <v>5</v>
      </c>
      <c r="B3" s="74" t="s">
        <v>20</v>
      </c>
      <c r="C3" s="82" t="s">
        <v>21</v>
      </c>
      <c r="D3" s="95">
        <v>6</v>
      </c>
      <c r="E3" s="83"/>
      <c r="F3" s="83"/>
      <c r="G3" s="84"/>
      <c r="H3" s="85"/>
      <c r="I3" s="84"/>
      <c r="J3" s="86"/>
      <c r="K3" s="79"/>
      <c r="L3" s="87"/>
      <c r="N3" s="16"/>
      <c r="O3" s="9"/>
    </row>
    <row r="4" spans="1:15" s="2" customFormat="1" ht="63.75">
      <c r="A4" s="8">
        <v>9</v>
      </c>
      <c r="B4" s="74" t="s">
        <v>22</v>
      </c>
      <c r="C4" s="82" t="s">
        <v>23</v>
      </c>
      <c r="D4" s="95">
        <v>5</v>
      </c>
      <c r="E4" s="83"/>
      <c r="F4" s="83"/>
      <c r="G4" s="84"/>
      <c r="H4" s="85"/>
      <c r="I4" s="84"/>
      <c r="J4" s="86"/>
      <c r="K4" s="79"/>
      <c r="L4" s="80"/>
      <c r="N4" s="16"/>
      <c r="O4" s="9"/>
    </row>
    <row r="5" spans="1:12" s="2" customFormat="1" ht="12.75">
      <c r="A5" s="125" t="s">
        <v>13</v>
      </c>
      <c r="B5" s="125"/>
      <c r="C5" s="125"/>
      <c r="D5" s="125"/>
      <c r="E5" s="125"/>
      <c r="F5" s="125"/>
      <c r="G5" s="17">
        <f>SUM(G3:G4)</f>
        <v>0</v>
      </c>
      <c r="H5" s="17"/>
      <c r="I5" s="17">
        <f>SUM(I3:I4)</f>
        <v>0</v>
      </c>
      <c r="J5" s="18"/>
      <c r="K5" s="19"/>
      <c r="L5" s="20"/>
    </row>
    <row r="8" ht="11.25">
      <c r="B8" s="21" t="s">
        <v>14</v>
      </c>
    </row>
    <row r="9" ht="11.25">
      <c r="B9" s="13" t="s">
        <v>15</v>
      </c>
    </row>
    <row r="10" ht="11.25">
      <c r="B10" s="13" t="s">
        <v>24</v>
      </c>
    </row>
    <row r="11" ht="11.25">
      <c r="B11" s="13" t="s">
        <v>25</v>
      </c>
    </row>
    <row r="12" ht="11.25">
      <c r="B12" s="13" t="s">
        <v>26</v>
      </c>
    </row>
    <row r="13" ht="11.25">
      <c r="B13" s="13" t="s">
        <v>27</v>
      </c>
    </row>
    <row r="17" spans="7:12" ht="35.25" customHeight="1">
      <c r="G17" s="126" t="s">
        <v>190</v>
      </c>
      <c r="H17" s="127"/>
      <c r="I17" s="127"/>
      <c r="J17" s="127"/>
      <c r="K17" s="127"/>
      <c r="L17" s="127"/>
    </row>
  </sheetData>
  <sheetProtection selectLockedCells="1" selectUnlockedCells="1"/>
  <mergeCells count="3">
    <mergeCell ref="A1:L1"/>
    <mergeCell ref="A5:F5"/>
    <mergeCell ref="G17:L17"/>
  </mergeCells>
  <printOptions/>
  <pageMargins left="0.7" right="0.7" top="0.75" bottom="0.75" header="0.3" footer="0.5118055555555555"/>
  <pageSetup fitToHeight="0" fitToWidth="1" horizontalDpi="300" verticalDpi="300" orientation="landscape" paperSize="9" scale="94" r:id="rId1"/>
  <headerFooter alignWithMargins="0">
    <oddHeader>&amp;CPakiet 2</oddHeader>
  </headerFooter>
</worksheet>
</file>

<file path=xl/worksheets/sheet3.xml><?xml version="1.0" encoding="utf-8"?>
<worksheet xmlns="http://schemas.openxmlformats.org/spreadsheetml/2006/main" xmlns:r="http://schemas.openxmlformats.org/officeDocument/2006/relationships">
  <sheetPr>
    <tabColor rgb="FF92D050"/>
    <pageSetUpPr fitToPage="1"/>
  </sheetPr>
  <dimension ref="A1:O22"/>
  <sheetViews>
    <sheetView zoomScale="95" zoomScaleNormal="95" zoomScalePageLayoutView="0" workbookViewId="0" topLeftCell="A1">
      <selection activeCell="F22" sqref="F22:L22"/>
    </sheetView>
  </sheetViews>
  <sheetFormatPr defaultColWidth="9.00390625" defaultRowHeight="15"/>
  <cols>
    <col min="1" max="1" width="3.421875" style="22" customWidth="1"/>
    <col min="2" max="2" width="31.00390625" style="23" customWidth="1"/>
    <col min="3" max="3" width="27.421875" style="23" customWidth="1"/>
    <col min="4" max="4" width="9.57421875" style="23" customWidth="1"/>
    <col min="5" max="6" width="9.00390625" style="23" customWidth="1"/>
    <col min="7" max="7" width="10.8515625" style="23" customWidth="1"/>
    <col min="8" max="8" width="5.140625" style="23" customWidth="1"/>
    <col min="9" max="9" width="10.8515625" style="23" customWidth="1"/>
    <col min="10" max="10" width="10.7109375" style="23" customWidth="1"/>
    <col min="11" max="11" width="10.140625" style="23" customWidth="1"/>
    <col min="12" max="12" width="11.28125" style="23" customWidth="1"/>
    <col min="13" max="14" width="0" style="23" hidden="1" customWidth="1"/>
    <col min="15" max="15" width="0" style="24" hidden="1" customWidth="1"/>
    <col min="16" max="16384" width="9.00390625" style="23" customWidth="1"/>
  </cols>
  <sheetData>
    <row r="1" spans="1:12" ht="12.75" customHeight="1">
      <c r="A1" s="129" t="s">
        <v>28</v>
      </c>
      <c r="B1" s="129"/>
      <c r="C1" s="129"/>
      <c r="D1" s="129"/>
      <c r="E1" s="129"/>
      <c r="F1" s="129"/>
      <c r="G1" s="129"/>
      <c r="H1" s="129"/>
      <c r="I1" s="129"/>
      <c r="J1" s="129"/>
      <c r="K1" s="129"/>
      <c r="L1" s="129"/>
    </row>
    <row r="2" spans="1:15" s="25" customFormat="1" ht="42">
      <c r="A2" s="4" t="s">
        <v>1</v>
      </c>
      <c r="B2" s="4" t="s">
        <v>2</v>
      </c>
      <c r="C2" s="4" t="s">
        <v>3</v>
      </c>
      <c r="D2" s="4" t="s">
        <v>185</v>
      </c>
      <c r="E2" s="5" t="s">
        <v>4</v>
      </c>
      <c r="F2" s="4" t="s">
        <v>5</v>
      </c>
      <c r="G2" s="4" t="s">
        <v>6</v>
      </c>
      <c r="H2" s="4" t="s">
        <v>186</v>
      </c>
      <c r="I2" s="4" t="s">
        <v>7</v>
      </c>
      <c r="J2" s="4" t="s">
        <v>187</v>
      </c>
      <c r="K2" s="4" t="s">
        <v>188</v>
      </c>
      <c r="L2" s="6" t="s">
        <v>189</v>
      </c>
      <c r="O2" s="26"/>
    </row>
    <row r="3" spans="1:15" ht="191.25">
      <c r="A3" s="1">
        <v>6</v>
      </c>
      <c r="B3" s="88" t="s">
        <v>29</v>
      </c>
      <c r="C3" s="88" t="s">
        <v>30</v>
      </c>
      <c r="D3" s="122">
        <v>2</v>
      </c>
      <c r="E3" s="90"/>
      <c r="F3" s="90"/>
      <c r="G3" s="90"/>
      <c r="H3" s="91"/>
      <c r="I3" s="90"/>
      <c r="J3" s="27"/>
      <c r="K3" s="92"/>
      <c r="L3" s="93"/>
      <c r="M3" s="23">
        <v>1</v>
      </c>
      <c r="N3" s="29">
        <f aca="true" t="shared" si="0" ref="N3:N9">M3/8*12</f>
        <v>1.5</v>
      </c>
      <c r="O3" s="24">
        <f aca="true" t="shared" si="1" ref="O3:O9">N3*2</f>
        <v>3</v>
      </c>
    </row>
    <row r="4" spans="1:15" ht="116.25" customHeight="1">
      <c r="A4" s="1">
        <v>8</v>
      </c>
      <c r="B4" s="88" t="s">
        <v>31</v>
      </c>
      <c r="C4" s="88" t="s">
        <v>32</v>
      </c>
      <c r="D4" s="122">
        <v>3</v>
      </c>
      <c r="E4" s="90"/>
      <c r="F4" s="90"/>
      <c r="G4" s="90"/>
      <c r="H4" s="91"/>
      <c r="I4" s="90"/>
      <c r="J4" s="27"/>
      <c r="K4" s="92"/>
      <c r="L4" s="93"/>
      <c r="M4" s="23">
        <v>2</v>
      </c>
      <c r="N4" s="29">
        <f t="shared" si="0"/>
        <v>3</v>
      </c>
      <c r="O4" s="24">
        <f t="shared" si="1"/>
        <v>6</v>
      </c>
    </row>
    <row r="5" spans="1:15" ht="95.25" customHeight="1">
      <c r="A5" s="1">
        <v>10</v>
      </c>
      <c r="B5" s="88" t="s">
        <v>33</v>
      </c>
      <c r="C5" s="88" t="s">
        <v>34</v>
      </c>
      <c r="D5" s="122">
        <v>2</v>
      </c>
      <c r="E5" s="90"/>
      <c r="F5" s="90"/>
      <c r="G5" s="90"/>
      <c r="H5" s="91"/>
      <c r="I5" s="90"/>
      <c r="J5" s="27"/>
      <c r="K5" s="92"/>
      <c r="L5" s="93"/>
      <c r="M5" s="23">
        <v>1</v>
      </c>
      <c r="N5" s="29">
        <f t="shared" si="0"/>
        <v>1.5</v>
      </c>
      <c r="O5" s="24">
        <f t="shared" si="1"/>
        <v>3</v>
      </c>
    </row>
    <row r="6" spans="1:15" ht="74.25" customHeight="1">
      <c r="A6" s="1">
        <v>12</v>
      </c>
      <c r="B6" s="88" t="s">
        <v>35</v>
      </c>
      <c r="C6" s="88" t="s">
        <v>36</v>
      </c>
      <c r="D6" s="122">
        <v>1</v>
      </c>
      <c r="E6" s="90"/>
      <c r="F6" s="90"/>
      <c r="G6" s="90"/>
      <c r="H6" s="91"/>
      <c r="I6" s="90"/>
      <c r="J6" s="27"/>
      <c r="K6" s="92"/>
      <c r="L6" s="93"/>
      <c r="M6" s="28">
        <v>1</v>
      </c>
      <c r="N6" s="29">
        <f t="shared" si="0"/>
        <v>1.5</v>
      </c>
      <c r="O6" s="24">
        <f t="shared" si="1"/>
        <v>3</v>
      </c>
    </row>
    <row r="7" spans="1:15" ht="126.75" customHeight="1">
      <c r="A7" s="1">
        <v>15</v>
      </c>
      <c r="B7" s="88" t="s">
        <v>37</v>
      </c>
      <c r="C7" s="88" t="s">
        <v>38</v>
      </c>
      <c r="D7" s="122">
        <v>2</v>
      </c>
      <c r="E7" s="90"/>
      <c r="F7" s="90"/>
      <c r="G7" s="90"/>
      <c r="H7" s="91"/>
      <c r="I7" s="90"/>
      <c r="J7" s="27"/>
      <c r="K7" s="92"/>
      <c r="L7" s="93"/>
      <c r="M7" s="23">
        <v>7</v>
      </c>
      <c r="N7" s="29">
        <f t="shared" si="0"/>
        <v>10.5</v>
      </c>
      <c r="O7" s="24">
        <f t="shared" si="1"/>
        <v>21</v>
      </c>
    </row>
    <row r="8" spans="1:15" ht="105.75" customHeight="1">
      <c r="A8" s="1">
        <v>17</v>
      </c>
      <c r="B8" s="88" t="s">
        <v>39</v>
      </c>
      <c r="C8" s="88" t="s">
        <v>40</v>
      </c>
      <c r="D8" s="122">
        <v>1</v>
      </c>
      <c r="E8" s="90"/>
      <c r="F8" s="90"/>
      <c r="G8" s="90"/>
      <c r="H8" s="91"/>
      <c r="I8" s="90"/>
      <c r="J8" s="27"/>
      <c r="K8" s="92"/>
      <c r="L8" s="93"/>
      <c r="M8" s="28">
        <v>1</v>
      </c>
      <c r="N8" s="29">
        <f t="shared" si="0"/>
        <v>1.5</v>
      </c>
      <c r="O8" s="24">
        <f t="shared" si="1"/>
        <v>3</v>
      </c>
    </row>
    <row r="9" spans="1:15" ht="126.75" customHeight="1">
      <c r="A9" s="1">
        <v>19</v>
      </c>
      <c r="B9" s="88" t="s">
        <v>41</v>
      </c>
      <c r="C9" s="88" t="s">
        <v>42</v>
      </c>
      <c r="D9" s="122">
        <v>1</v>
      </c>
      <c r="E9" s="90"/>
      <c r="F9" s="90"/>
      <c r="G9" s="90"/>
      <c r="H9" s="91"/>
      <c r="I9" s="90"/>
      <c r="J9" s="27"/>
      <c r="K9" s="92"/>
      <c r="L9" s="93"/>
      <c r="M9" s="28">
        <v>1</v>
      </c>
      <c r="N9" s="29">
        <f t="shared" si="0"/>
        <v>1.5</v>
      </c>
      <c r="O9" s="24">
        <f t="shared" si="1"/>
        <v>3</v>
      </c>
    </row>
    <row r="10" spans="1:15" s="25" customFormat="1" ht="10.5">
      <c r="A10" s="130" t="s">
        <v>13</v>
      </c>
      <c r="B10" s="130"/>
      <c r="C10" s="130"/>
      <c r="D10" s="130"/>
      <c r="E10" s="130"/>
      <c r="F10" s="130"/>
      <c r="G10" s="30">
        <f>SUM(G3:G9)</f>
        <v>0</v>
      </c>
      <c r="H10" s="30"/>
      <c r="I10" s="30">
        <f>SUM(I3:I9)</f>
        <v>0</v>
      </c>
      <c r="J10" s="30"/>
      <c r="K10" s="30"/>
      <c r="L10" s="30"/>
      <c r="N10" s="31"/>
      <c r="O10" s="26"/>
    </row>
    <row r="11" ht="11.25">
      <c r="F11" s="32"/>
    </row>
    <row r="13" ht="11.25">
      <c r="B13" s="123" t="s">
        <v>14</v>
      </c>
    </row>
    <row r="14" ht="11.25">
      <c r="B14" s="23" t="s">
        <v>15</v>
      </c>
    </row>
    <row r="15" ht="11.25">
      <c r="B15" s="23" t="s">
        <v>181</v>
      </c>
    </row>
    <row r="16" ht="11.25">
      <c r="B16" s="23" t="s">
        <v>17</v>
      </c>
    </row>
    <row r="22" spans="6:12" ht="45.75" customHeight="1">
      <c r="F22" s="131"/>
      <c r="G22" s="131"/>
      <c r="H22" s="131"/>
      <c r="I22" s="131"/>
      <c r="J22" s="131"/>
      <c r="K22" s="131"/>
      <c r="L22" s="131"/>
    </row>
  </sheetData>
  <sheetProtection selectLockedCells="1" selectUnlockedCells="1"/>
  <mergeCells count="3">
    <mergeCell ref="A1:L1"/>
    <mergeCell ref="A10:F10"/>
    <mergeCell ref="F22:L22"/>
  </mergeCells>
  <printOptions/>
  <pageMargins left="0.25" right="0.25" top="0.75" bottom="0.75" header="0.3" footer="0.3"/>
  <pageSetup fitToHeight="0" fitToWidth="1" horizontalDpi="600" verticalDpi="600" orientation="landscape" paperSize="9" scale="96" r:id="rId2"/>
  <headerFooter alignWithMargins="0">
    <oddHeader>&amp;CPakiet 3</oddHeader>
  </headerFooter>
  <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IU94"/>
  <sheetViews>
    <sheetView zoomScale="95" zoomScaleNormal="95" zoomScalePageLayoutView="0" workbookViewId="0" topLeftCell="A64">
      <selection activeCell="F94" sqref="F94:K94"/>
    </sheetView>
  </sheetViews>
  <sheetFormatPr defaultColWidth="9.00390625" defaultRowHeight="15"/>
  <cols>
    <col min="1" max="1" width="4.140625" style="14" customWidth="1"/>
    <col min="2" max="2" width="28.28125" style="33" customWidth="1"/>
    <col min="3" max="3" width="9.57421875" style="13" customWidth="1"/>
    <col min="4" max="4" width="9.00390625" style="13" customWidth="1"/>
    <col min="5" max="5" width="9.57421875" style="34" customWidth="1"/>
    <col min="6" max="6" width="11.8515625" style="13" customWidth="1"/>
    <col min="7" max="7" width="9.00390625" style="13" customWidth="1"/>
    <col min="8" max="8" width="12.421875" style="14" customWidth="1"/>
    <col min="9" max="9" width="10.140625" style="13" customWidth="1"/>
    <col min="10" max="10" width="9.8515625" style="14" customWidth="1"/>
    <col min="11" max="11" width="12.57421875" style="34" customWidth="1"/>
    <col min="12" max="12" width="13.7109375" style="13" customWidth="1"/>
    <col min="13" max="14" width="0" style="13" hidden="1" customWidth="1"/>
    <col min="15" max="15" width="0" style="21" hidden="1" customWidth="1"/>
    <col min="16" max="16384" width="9.00390625" style="13" customWidth="1"/>
  </cols>
  <sheetData>
    <row r="1" spans="1:12" ht="15.75" customHeight="1">
      <c r="A1" s="124" t="s">
        <v>43</v>
      </c>
      <c r="B1" s="124"/>
      <c r="C1" s="124"/>
      <c r="D1" s="124"/>
      <c r="E1" s="124"/>
      <c r="F1" s="124"/>
      <c r="G1" s="124"/>
      <c r="H1" s="124"/>
      <c r="I1" s="124"/>
      <c r="J1" s="124"/>
      <c r="K1" s="124"/>
      <c r="L1" s="124"/>
    </row>
    <row r="2" spans="1:15" s="15" customFormat="1" ht="33" customHeight="1">
      <c r="A2" s="4" t="s">
        <v>1</v>
      </c>
      <c r="B2" s="4" t="s">
        <v>2</v>
      </c>
      <c r="C2" s="4" t="s">
        <v>3</v>
      </c>
      <c r="D2" s="4" t="s">
        <v>185</v>
      </c>
      <c r="E2" s="5" t="s">
        <v>4</v>
      </c>
      <c r="F2" s="4" t="s">
        <v>5</v>
      </c>
      <c r="G2" s="4" t="s">
        <v>6</v>
      </c>
      <c r="H2" s="4" t="s">
        <v>186</v>
      </c>
      <c r="I2" s="4" t="s">
        <v>7</v>
      </c>
      <c r="J2" s="4" t="s">
        <v>187</v>
      </c>
      <c r="K2" s="4" t="s">
        <v>188</v>
      </c>
      <c r="L2" s="6" t="s">
        <v>189</v>
      </c>
      <c r="O2" s="35"/>
    </row>
    <row r="3" spans="1:15" ht="33.75">
      <c r="A3" s="1">
        <v>5</v>
      </c>
      <c r="B3" s="112" t="s">
        <v>45</v>
      </c>
      <c r="C3" s="109" t="s">
        <v>44</v>
      </c>
      <c r="D3" s="104">
        <v>3</v>
      </c>
      <c r="E3" s="105"/>
      <c r="F3" s="105"/>
      <c r="G3" s="105"/>
      <c r="H3" s="106"/>
      <c r="I3" s="105"/>
      <c r="J3" s="113"/>
      <c r="K3" s="114"/>
      <c r="L3" s="115"/>
      <c r="M3" s="13">
        <v>1</v>
      </c>
      <c r="N3" s="36">
        <f aca="true" t="shared" si="0" ref="N3:N22">M3/9*12</f>
        <v>1.3333333333333333</v>
      </c>
      <c r="O3" s="21">
        <f aca="true" t="shared" si="1" ref="O3:O22">N3*2</f>
        <v>2.6666666666666665</v>
      </c>
    </row>
    <row r="4" spans="1:15" ht="33.75">
      <c r="A4" s="1">
        <v>6</v>
      </c>
      <c r="B4" s="112" t="s">
        <v>46</v>
      </c>
      <c r="C4" s="109" t="s">
        <v>44</v>
      </c>
      <c r="D4" s="104">
        <v>4</v>
      </c>
      <c r="E4" s="105"/>
      <c r="F4" s="105"/>
      <c r="G4" s="105"/>
      <c r="H4" s="106"/>
      <c r="I4" s="105"/>
      <c r="J4" s="113"/>
      <c r="K4" s="114"/>
      <c r="L4" s="115"/>
      <c r="M4" s="13">
        <v>3</v>
      </c>
      <c r="N4" s="36">
        <f t="shared" si="0"/>
        <v>4</v>
      </c>
      <c r="O4" s="21">
        <f t="shared" si="1"/>
        <v>8</v>
      </c>
    </row>
    <row r="5" spans="1:15" ht="33.75">
      <c r="A5" s="1">
        <v>7</v>
      </c>
      <c r="B5" s="112" t="s">
        <v>47</v>
      </c>
      <c r="C5" s="109" t="s">
        <v>44</v>
      </c>
      <c r="D5" s="104">
        <v>6</v>
      </c>
      <c r="E5" s="105"/>
      <c r="F5" s="105"/>
      <c r="G5" s="105"/>
      <c r="H5" s="106"/>
      <c r="I5" s="105"/>
      <c r="J5" s="113"/>
      <c r="K5" s="114"/>
      <c r="L5" s="115"/>
      <c r="N5" s="36">
        <f t="shared" si="0"/>
        <v>0</v>
      </c>
      <c r="O5" s="21">
        <f t="shared" si="1"/>
        <v>0</v>
      </c>
    </row>
    <row r="6" spans="1:15" ht="33.75">
      <c r="A6" s="1">
        <v>8</v>
      </c>
      <c r="B6" s="112" t="s">
        <v>48</v>
      </c>
      <c r="C6" s="109" t="s">
        <v>44</v>
      </c>
      <c r="D6" s="104">
        <v>1</v>
      </c>
      <c r="E6" s="105"/>
      <c r="F6" s="105"/>
      <c r="G6" s="105"/>
      <c r="H6" s="106"/>
      <c r="I6" s="105"/>
      <c r="J6" s="113"/>
      <c r="K6" s="114"/>
      <c r="L6" s="115"/>
      <c r="N6" s="36">
        <f t="shared" si="0"/>
        <v>0</v>
      </c>
      <c r="O6" s="21">
        <f t="shared" si="1"/>
        <v>0</v>
      </c>
    </row>
    <row r="7" spans="1:15" ht="22.5">
      <c r="A7" s="1">
        <v>10</v>
      </c>
      <c r="B7" s="112" t="s">
        <v>49</v>
      </c>
      <c r="C7" s="109" t="s">
        <v>44</v>
      </c>
      <c r="D7" s="104">
        <v>1</v>
      </c>
      <c r="E7" s="105"/>
      <c r="F7" s="105"/>
      <c r="G7" s="105"/>
      <c r="H7" s="106"/>
      <c r="I7" s="105"/>
      <c r="J7" s="113"/>
      <c r="K7" s="114"/>
      <c r="L7" s="115"/>
      <c r="M7" s="13">
        <v>1</v>
      </c>
      <c r="N7" s="36">
        <f t="shared" si="0"/>
        <v>1.3333333333333333</v>
      </c>
      <c r="O7" s="21">
        <f t="shared" si="1"/>
        <v>2.6666666666666665</v>
      </c>
    </row>
    <row r="8" spans="1:15" ht="33.75">
      <c r="A8" s="1">
        <v>11</v>
      </c>
      <c r="B8" s="112" t="s">
        <v>50</v>
      </c>
      <c r="C8" s="109" t="s">
        <v>44</v>
      </c>
      <c r="D8" s="104">
        <v>2</v>
      </c>
      <c r="E8" s="105"/>
      <c r="F8" s="105"/>
      <c r="G8" s="105"/>
      <c r="H8" s="106"/>
      <c r="I8" s="105"/>
      <c r="J8" s="113"/>
      <c r="K8" s="114"/>
      <c r="L8" s="115"/>
      <c r="N8" s="36">
        <f t="shared" si="0"/>
        <v>0</v>
      </c>
      <c r="O8" s="21">
        <f t="shared" si="1"/>
        <v>0</v>
      </c>
    </row>
    <row r="9" spans="1:15" ht="22.5">
      <c r="A9" s="1">
        <v>14</v>
      </c>
      <c r="B9" s="112" t="s">
        <v>51</v>
      </c>
      <c r="C9" s="109" t="s">
        <v>44</v>
      </c>
      <c r="D9" s="104">
        <v>10</v>
      </c>
      <c r="E9" s="105"/>
      <c r="F9" s="105"/>
      <c r="G9" s="105"/>
      <c r="H9" s="106"/>
      <c r="I9" s="105"/>
      <c r="J9" s="113"/>
      <c r="K9" s="114"/>
      <c r="L9" s="115"/>
      <c r="M9" s="13">
        <v>4</v>
      </c>
      <c r="N9" s="36">
        <f t="shared" si="0"/>
        <v>5.333333333333333</v>
      </c>
      <c r="O9" s="21">
        <f t="shared" si="1"/>
        <v>10.666666666666666</v>
      </c>
    </row>
    <row r="10" spans="1:15" ht="33.75">
      <c r="A10" s="1">
        <v>15</v>
      </c>
      <c r="B10" s="112" t="s">
        <v>52</v>
      </c>
      <c r="C10" s="109" t="s">
        <v>44</v>
      </c>
      <c r="D10" s="104">
        <v>6</v>
      </c>
      <c r="E10" s="105"/>
      <c r="F10" s="105"/>
      <c r="G10" s="105"/>
      <c r="H10" s="106"/>
      <c r="I10" s="105"/>
      <c r="J10" s="113"/>
      <c r="K10" s="114"/>
      <c r="L10" s="115"/>
      <c r="M10" s="13">
        <v>2</v>
      </c>
      <c r="N10" s="36">
        <f t="shared" si="0"/>
        <v>2.6666666666666665</v>
      </c>
      <c r="O10" s="21">
        <f t="shared" si="1"/>
        <v>5.333333333333333</v>
      </c>
    </row>
    <row r="11" spans="1:15" ht="33.75">
      <c r="A11" s="1">
        <v>16</v>
      </c>
      <c r="B11" s="112" t="s">
        <v>53</v>
      </c>
      <c r="C11" s="109" t="s">
        <v>44</v>
      </c>
      <c r="D11" s="104">
        <v>1</v>
      </c>
      <c r="E11" s="105"/>
      <c r="F11" s="105"/>
      <c r="G11" s="105"/>
      <c r="H11" s="106"/>
      <c r="I11" s="105"/>
      <c r="J11" s="113"/>
      <c r="K11" s="114"/>
      <c r="L11" s="115"/>
      <c r="M11" s="13">
        <v>1</v>
      </c>
      <c r="N11" s="36">
        <f t="shared" si="0"/>
        <v>1.3333333333333333</v>
      </c>
      <c r="O11" s="21">
        <f t="shared" si="1"/>
        <v>2.6666666666666665</v>
      </c>
    </row>
    <row r="12" spans="1:15" ht="33.75">
      <c r="A12" s="1">
        <v>18</v>
      </c>
      <c r="B12" s="112" t="s">
        <v>54</v>
      </c>
      <c r="C12" s="109" t="s">
        <v>44</v>
      </c>
      <c r="D12" s="104">
        <v>6</v>
      </c>
      <c r="E12" s="105"/>
      <c r="F12" s="105"/>
      <c r="G12" s="105"/>
      <c r="H12" s="106"/>
      <c r="I12" s="105"/>
      <c r="J12" s="113"/>
      <c r="K12" s="114"/>
      <c r="L12" s="115"/>
      <c r="M12" s="13">
        <v>2</v>
      </c>
      <c r="N12" s="36">
        <f t="shared" si="0"/>
        <v>2.6666666666666665</v>
      </c>
      <c r="O12" s="21">
        <f t="shared" si="1"/>
        <v>5.333333333333333</v>
      </c>
    </row>
    <row r="13" spans="1:15" ht="33.75">
      <c r="A13" s="1">
        <v>19</v>
      </c>
      <c r="B13" s="112" t="s">
        <v>55</v>
      </c>
      <c r="C13" s="109" t="s">
        <v>44</v>
      </c>
      <c r="D13" s="104">
        <v>4</v>
      </c>
      <c r="E13" s="105"/>
      <c r="F13" s="105"/>
      <c r="G13" s="105"/>
      <c r="H13" s="106"/>
      <c r="I13" s="105"/>
      <c r="J13" s="113"/>
      <c r="K13" s="114"/>
      <c r="L13" s="115"/>
      <c r="N13" s="36">
        <f t="shared" si="0"/>
        <v>0</v>
      </c>
      <c r="O13" s="21">
        <f t="shared" si="1"/>
        <v>0</v>
      </c>
    </row>
    <row r="14" spans="1:15" ht="33.75">
      <c r="A14" s="1">
        <v>20</v>
      </c>
      <c r="B14" s="112" t="s">
        <v>56</v>
      </c>
      <c r="C14" s="109" t="s">
        <v>44</v>
      </c>
      <c r="D14" s="104">
        <v>1</v>
      </c>
      <c r="E14" s="105"/>
      <c r="F14" s="105"/>
      <c r="G14" s="105"/>
      <c r="H14" s="106"/>
      <c r="I14" s="105"/>
      <c r="J14" s="113"/>
      <c r="K14" s="114"/>
      <c r="L14" s="115"/>
      <c r="M14" s="13">
        <v>2</v>
      </c>
      <c r="N14" s="36">
        <f t="shared" si="0"/>
        <v>2.6666666666666665</v>
      </c>
      <c r="O14" s="21">
        <f t="shared" si="1"/>
        <v>5.333333333333333</v>
      </c>
    </row>
    <row r="15" spans="1:15" ht="33.75">
      <c r="A15" s="1">
        <v>22</v>
      </c>
      <c r="B15" s="112" t="s">
        <v>57</v>
      </c>
      <c r="C15" s="109" t="s">
        <v>44</v>
      </c>
      <c r="D15" s="104">
        <v>10</v>
      </c>
      <c r="E15" s="105"/>
      <c r="F15" s="105"/>
      <c r="G15" s="105"/>
      <c r="H15" s="106"/>
      <c r="I15" s="105"/>
      <c r="J15" s="113"/>
      <c r="K15" s="114"/>
      <c r="L15" s="115"/>
      <c r="M15" s="13">
        <v>4</v>
      </c>
      <c r="N15" s="36">
        <f t="shared" si="0"/>
        <v>5.333333333333333</v>
      </c>
      <c r="O15" s="21">
        <f t="shared" si="1"/>
        <v>10.666666666666666</v>
      </c>
    </row>
    <row r="16" spans="1:15" ht="33.75">
      <c r="A16" s="1">
        <v>23</v>
      </c>
      <c r="B16" s="112" t="s">
        <v>58</v>
      </c>
      <c r="C16" s="109" t="s">
        <v>44</v>
      </c>
      <c r="D16" s="104">
        <v>1</v>
      </c>
      <c r="E16" s="105"/>
      <c r="F16" s="105"/>
      <c r="G16" s="105"/>
      <c r="H16" s="106"/>
      <c r="I16" s="105"/>
      <c r="J16" s="113"/>
      <c r="K16" s="114"/>
      <c r="L16" s="115"/>
      <c r="M16" s="13">
        <v>1</v>
      </c>
      <c r="N16" s="36">
        <f t="shared" si="0"/>
        <v>1.3333333333333333</v>
      </c>
      <c r="O16" s="21">
        <f t="shared" si="1"/>
        <v>2.6666666666666665</v>
      </c>
    </row>
    <row r="17" spans="1:15" ht="33.75">
      <c r="A17" s="1">
        <v>24</v>
      </c>
      <c r="B17" s="112" t="s">
        <v>59</v>
      </c>
      <c r="C17" s="109" t="s">
        <v>44</v>
      </c>
      <c r="D17" s="104">
        <v>1</v>
      </c>
      <c r="E17" s="105"/>
      <c r="F17" s="105"/>
      <c r="G17" s="105"/>
      <c r="H17" s="106"/>
      <c r="I17" s="105"/>
      <c r="J17" s="113"/>
      <c r="K17" s="114"/>
      <c r="L17" s="115"/>
      <c r="N17" s="36">
        <f t="shared" si="0"/>
        <v>0</v>
      </c>
      <c r="O17" s="21">
        <f t="shared" si="1"/>
        <v>0</v>
      </c>
    </row>
    <row r="18" spans="1:15" ht="33.75">
      <c r="A18" s="1">
        <v>25</v>
      </c>
      <c r="B18" s="112" t="s">
        <v>60</v>
      </c>
      <c r="C18" s="109" t="s">
        <v>44</v>
      </c>
      <c r="D18" s="104">
        <v>4</v>
      </c>
      <c r="E18" s="105"/>
      <c r="F18" s="105"/>
      <c r="G18" s="105"/>
      <c r="H18" s="106"/>
      <c r="I18" s="105"/>
      <c r="J18" s="113"/>
      <c r="K18" s="114"/>
      <c r="L18" s="115"/>
      <c r="N18" s="36">
        <f t="shared" si="0"/>
        <v>0</v>
      </c>
      <c r="O18" s="21">
        <f t="shared" si="1"/>
        <v>0</v>
      </c>
    </row>
    <row r="19" spans="1:15" ht="33.75">
      <c r="A19" s="1">
        <v>26</v>
      </c>
      <c r="B19" s="112" t="s">
        <v>61</v>
      </c>
      <c r="C19" s="109" t="s">
        <v>44</v>
      </c>
      <c r="D19" s="104">
        <v>4</v>
      </c>
      <c r="E19" s="105"/>
      <c r="F19" s="105"/>
      <c r="G19" s="105"/>
      <c r="H19" s="106"/>
      <c r="I19" s="105"/>
      <c r="J19" s="113"/>
      <c r="K19" s="114"/>
      <c r="L19" s="115"/>
      <c r="M19" s="13">
        <v>3</v>
      </c>
      <c r="N19" s="36">
        <f t="shared" si="0"/>
        <v>4</v>
      </c>
      <c r="O19" s="21">
        <f t="shared" si="1"/>
        <v>8</v>
      </c>
    </row>
    <row r="20" spans="1:15" ht="33.75">
      <c r="A20" s="1">
        <v>28</v>
      </c>
      <c r="B20" s="112" t="s">
        <v>62</v>
      </c>
      <c r="C20" s="109" t="s">
        <v>44</v>
      </c>
      <c r="D20" s="104">
        <v>3</v>
      </c>
      <c r="E20" s="105"/>
      <c r="F20" s="105"/>
      <c r="G20" s="105"/>
      <c r="H20" s="106"/>
      <c r="I20" s="105"/>
      <c r="J20" s="113"/>
      <c r="K20" s="114"/>
      <c r="L20" s="115"/>
      <c r="M20" s="13">
        <v>2</v>
      </c>
      <c r="N20" s="36">
        <f t="shared" si="0"/>
        <v>2.6666666666666665</v>
      </c>
      <c r="O20" s="21">
        <f t="shared" si="1"/>
        <v>5.333333333333333</v>
      </c>
    </row>
    <row r="21" spans="1:15" ht="33.75">
      <c r="A21" s="1">
        <v>29</v>
      </c>
      <c r="B21" s="112" t="s">
        <v>63</v>
      </c>
      <c r="C21" s="109" t="s">
        <v>44</v>
      </c>
      <c r="D21" s="104">
        <v>3</v>
      </c>
      <c r="E21" s="105"/>
      <c r="F21" s="105"/>
      <c r="G21" s="105"/>
      <c r="H21" s="106"/>
      <c r="I21" s="105"/>
      <c r="J21" s="113"/>
      <c r="K21" s="114"/>
      <c r="L21" s="115"/>
      <c r="M21" s="13">
        <v>3</v>
      </c>
      <c r="N21" s="36">
        <f t="shared" si="0"/>
        <v>4</v>
      </c>
      <c r="O21" s="21">
        <f t="shared" si="1"/>
        <v>8</v>
      </c>
    </row>
    <row r="22" spans="1:15" ht="33.75">
      <c r="A22" s="1">
        <v>32</v>
      </c>
      <c r="B22" s="112" t="s">
        <v>64</v>
      </c>
      <c r="C22" s="109" t="s">
        <v>44</v>
      </c>
      <c r="D22" s="104">
        <v>1</v>
      </c>
      <c r="E22" s="105"/>
      <c r="F22" s="105"/>
      <c r="G22" s="105"/>
      <c r="H22" s="106"/>
      <c r="I22" s="105"/>
      <c r="J22" s="113"/>
      <c r="K22" s="114"/>
      <c r="L22" s="115"/>
      <c r="N22" s="36">
        <f t="shared" si="0"/>
        <v>0</v>
      </c>
      <c r="O22" s="21">
        <f t="shared" si="1"/>
        <v>0</v>
      </c>
    </row>
    <row r="23" spans="1:15" ht="33.75">
      <c r="A23" s="1">
        <v>34</v>
      </c>
      <c r="B23" s="112" t="s">
        <v>65</v>
      </c>
      <c r="C23" s="109" t="s">
        <v>44</v>
      </c>
      <c r="D23" s="104">
        <v>2</v>
      </c>
      <c r="E23" s="105"/>
      <c r="F23" s="105"/>
      <c r="G23" s="105"/>
      <c r="H23" s="106"/>
      <c r="I23" s="105"/>
      <c r="J23" s="113"/>
      <c r="K23" s="114"/>
      <c r="L23" s="115"/>
      <c r="M23" s="13">
        <v>1</v>
      </c>
      <c r="N23" s="36">
        <f aca="true" t="shared" si="2" ref="N23:N44">M23/9*12</f>
        <v>1.3333333333333333</v>
      </c>
      <c r="O23" s="21">
        <f aca="true" t="shared" si="3" ref="O23:O44">N23*2</f>
        <v>2.6666666666666665</v>
      </c>
    </row>
    <row r="24" spans="1:15" ht="33.75">
      <c r="A24" s="1">
        <v>36</v>
      </c>
      <c r="B24" s="112" t="s">
        <v>66</v>
      </c>
      <c r="C24" s="109" t="s">
        <v>44</v>
      </c>
      <c r="D24" s="104">
        <v>4</v>
      </c>
      <c r="E24" s="105"/>
      <c r="F24" s="105"/>
      <c r="G24" s="105"/>
      <c r="H24" s="106"/>
      <c r="I24" s="105"/>
      <c r="J24" s="113"/>
      <c r="K24" s="114"/>
      <c r="L24" s="115"/>
      <c r="M24" s="13">
        <v>1</v>
      </c>
      <c r="N24" s="36">
        <f t="shared" si="2"/>
        <v>1.3333333333333333</v>
      </c>
      <c r="O24" s="21">
        <f t="shared" si="3"/>
        <v>2.6666666666666665</v>
      </c>
    </row>
    <row r="25" spans="1:15" ht="33.75">
      <c r="A25" s="1">
        <v>38</v>
      </c>
      <c r="B25" s="112" t="s">
        <v>67</v>
      </c>
      <c r="C25" s="109" t="s">
        <v>44</v>
      </c>
      <c r="D25" s="104">
        <v>2</v>
      </c>
      <c r="E25" s="105"/>
      <c r="F25" s="105"/>
      <c r="G25" s="105"/>
      <c r="H25" s="106"/>
      <c r="I25" s="105"/>
      <c r="J25" s="113"/>
      <c r="K25" s="114"/>
      <c r="L25" s="115"/>
      <c r="N25" s="36">
        <f t="shared" si="2"/>
        <v>0</v>
      </c>
      <c r="O25" s="21">
        <f t="shared" si="3"/>
        <v>0</v>
      </c>
    </row>
    <row r="26" spans="1:15" ht="33.75">
      <c r="A26" s="1">
        <v>39</v>
      </c>
      <c r="B26" s="112" t="s">
        <v>68</v>
      </c>
      <c r="C26" s="109" t="s">
        <v>44</v>
      </c>
      <c r="D26" s="104">
        <v>10</v>
      </c>
      <c r="E26" s="105"/>
      <c r="F26" s="105"/>
      <c r="G26" s="105"/>
      <c r="H26" s="106"/>
      <c r="I26" s="105"/>
      <c r="J26" s="113"/>
      <c r="K26" s="114"/>
      <c r="L26" s="115"/>
      <c r="M26" s="13">
        <v>5</v>
      </c>
      <c r="N26" s="36">
        <f t="shared" si="2"/>
        <v>6.666666666666667</v>
      </c>
      <c r="O26" s="21">
        <f t="shared" si="3"/>
        <v>13.333333333333334</v>
      </c>
    </row>
    <row r="27" spans="1:15" ht="33.75">
      <c r="A27" s="1">
        <v>40</v>
      </c>
      <c r="B27" s="112" t="s">
        <v>69</v>
      </c>
      <c r="C27" s="109" t="s">
        <v>44</v>
      </c>
      <c r="D27" s="104">
        <v>6</v>
      </c>
      <c r="E27" s="105"/>
      <c r="F27" s="105"/>
      <c r="G27" s="105"/>
      <c r="H27" s="106"/>
      <c r="I27" s="105"/>
      <c r="J27" s="113"/>
      <c r="K27" s="114"/>
      <c r="L27" s="115"/>
      <c r="M27" s="13">
        <v>2</v>
      </c>
      <c r="N27" s="36">
        <f t="shared" si="2"/>
        <v>2.6666666666666665</v>
      </c>
      <c r="O27" s="21">
        <f t="shared" si="3"/>
        <v>5.333333333333333</v>
      </c>
    </row>
    <row r="28" spans="1:15" ht="33.75">
      <c r="A28" s="1">
        <v>41</v>
      </c>
      <c r="B28" s="112" t="s">
        <v>70</v>
      </c>
      <c r="C28" s="109" t="s">
        <v>44</v>
      </c>
      <c r="D28" s="104">
        <v>10</v>
      </c>
      <c r="E28" s="105"/>
      <c r="F28" s="105"/>
      <c r="G28" s="105"/>
      <c r="H28" s="106"/>
      <c r="I28" s="105"/>
      <c r="J28" s="113"/>
      <c r="K28" s="114"/>
      <c r="L28" s="115"/>
      <c r="M28" s="13">
        <v>5</v>
      </c>
      <c r="N28" s="36">
        <f t="shared" si="2"/>
        <v>6.666666666666667</v>
      </c>
      <c r="O28" s="21">
        <f t="shared" si="3"/>
        <v>13.333333333333334</v>
      </c>
    </row>
    <row r="29" spans="1:15" ht="33.75">
      <c r="A29" s="1">
        <v>45</v>
      </c>
      <c r="B29" s="112" t="s">
        <v>71</v>
      </c>
      <c r="C29" s="109" t="s">
        <v>44</v>
      </c>
      <c r="D29" s="104">
        <v>4</v>
      </c>
      <c r="E29" s="105"/>
      <c r="F29" s="105"/>
      <c r="G29" s="105"/>
      <c r="H29" s="106"/>
      <c r="I29" s="105"/>
      <c r="J29" s="113"/>
      <c r="K29" s="114"/>
      <c r="L29" s="115"/>
      <c r="M29" s="13">
        <v>2</v>
      </c>
      <c r="N29" s="36">
        <f t="shared" si="2"/>
        <v>2.6666666666666665</v>
      </c>
      <c r="O29" s="21">
        <f t="shared" si="3"/>
        <v>5.333333333333333</v>
      </c>
    </row>
    <row r="30" spans="1:15" ht="33.75">
      <c r="A30" s="1">
        <v>46</v>
      </c>
      <c r="B30" s="112" t="s">
        <v>72</v>
      </c>
      <c r="C30" s="109" t="s">
        <v>44</v>
      </c>
      <c r="D30" s="104">
        <v>2</v>
      </c>
      <c r="E30" s="105"/>
      <c r="F30" s="105"/>
      <c r="G30" s="105"/>
      <c r="H30" s="106"/>
      <c r="I30" s="105"/>
      <c r="J30" s="113"/>
      <c r="K30" s="114"/>
      <c r="L30" s="115"/>
      <c r="M30" s="37">
        <v>2</v>
      </c>
      <c r="N30" s="36">
        <f t="shared" si="2"/>
        <v>2.6666666666666665</v>
      </c>
      <c r="O30" s="21">
        <f t="shared" si="3"/>
        <v>5.333333333333333</v>
      </c>
    </row>
    <row r="31" spans="1:15" ht="33.75">
      <c r="A31" s="1">
        <v>47</v>
      </c>
      <c r="B31" s="112" t="s">
        <v>73</v>
      </c>
      <c r="C31" s="109" t="s">
        <v>44</v>
      </c>
      <c r="D31" s="104">
        <v>1</v>
      </c>
      <c r="E31" s="105"/>
      <c r="F31" s="105"/>
      <c r="G31" s="105"/>
      <c r="H31" s="106"/>
      <c r="I31" s="105"/>
      <c r="J31" s="113"/>
      <c r="K31" s="114"/>
      <c r="L31" s="115"/>
      <c r="N31" s="36">
        <f t="shared" si="2"/>
        <v>0</v>
      </c>
      <c r="O31" s="21">
        <f t="shared" si="3"/>
        <v>0</v>
      </c>
    </row>
    <row r="32" spans="1:15" ht="33.75">
      <c r="A32" s="1">
        <v>48</v>
      </c>
      <c r="B32" s="112" t="s">
        <v>74</v>
      </c>
      <c r="C32" s="109" t="s">
        <v>44</v>
      </c>
      <c r="D32" s="104">
        <v>1</v>
      </c>
      <c r="E32" s="105"/>
      <c r="F32" s="105"/>
      <c r="G32" s="105"/>
      <c r="H32" s="106"/>
      <c r="I32" s="105"/>
      <c r="J32" s="113"/>
      <c r="K32" s="114"/>
      <c r="L32" s="115"/>
      <c r="N32" s="36">
        <f t="shared" si="2"/>
        <v>0</v>
      </c>
      <c r="O32" s="21">
        <f t="shared" si="3"/>
        <v>0</v>
      </c>
    </row>
    <row r="33" spans="1:15" ht="33.75">
      <c r="A33" s="1">
        <v>49</v>
      </c>
      <c r="B33" s="112" t="s">
        <v>75</v>
      </c>
      <c r="C33" s="109" t="s">
        <v>44</v>
      </c>
      <c r="D33" s="104">
        <v>3</v>
      </c>
      <c r="E33" s="105"/>
      <c r="F33" s="105"/>
      <c r="G33" s="105"/>
      <c r="H33" s="106"/>
      <c r="I33" s="105"/>
      <c r="J33" s="113"/>
      <c r="K33" s="114"/>
      <c r="L33" s="115"/>
      <c r="M33" s="13">
        <v>2</v>
      </c>
      <c r="N33" s="36">
        <f t="shared" si="2"/>
        <v>2.6666666666666665</v>
      </c>
      <c r="O33" s="21">
        <f t="shared" si="3"/>
        <v>5.333333333333333</v>
      </c>
    </row>
    <row r="34" spans="1:15" ht="33.75">
      <c r="A34" s="1">
        <v>51</v>
      </c>
      <c r="B34" s="112" t="s">
        <v>76</v>
      </c>
      <c r="C34" s="109" t="s">
        <v>44</v>
      </c>
      <c r="D34" s="104">
        <v>2</v>
      </c>
      <c r="E34" s="105"/>
      <c r="F34" s="105"/>
      <c r="G34" s="105"/>
      <c r="H34" s="106"/>
      <c r="I34" s="105"/>
      <c r="J34" s="113"/>
      <c r="K34" s="114"/>
      <c r="L34" s="115"/>
      <c r="M34" s="13">
        <v>2</v>
      </c>
      <c r="N34" s="36">
        <f t="shared" si="2"/>
        <v>2.6666666666666665</v>
      </c>
      <c r="O34" s="21">
        <f t="shared" si="3"/>
        <v>5.333333333333333</v>
      </c>
    </row>
    <row r="35" spans="1:15" ht="22.5">
      <c r="A35" s="1">
        <v>52</v>
      </c>
      <c r="B35" s="112" t="s">
        <v>77</v>
      </c>
      <c r="C35" s="109" t="s">
        <v>44</v>
      </c>
      <c r="D35" s="104">
        <v>2</v>
      </c>
      <c r="E35" s="105"/>
      <c r="F35" s="105"/>
      <c r="G35" s="105"/>
      <c r="H35" s="106"/>
      <c r="I35" s="105"/>
      <c r="J35" s="113"/>
      <c r="K35" s="114"/>
      <c r="L35" s="115"/>
      <c r="M35" s="13">
        <v>3</v>
      </c>
      <c r="N35" s="36">
        <f t="shared" si="2"/>
        <v>4</v>
      </c>
      <c r="O35" s="21">
        <f t="shared" si="3"/>
        <v>8</v>
      </c>
    </row>
    <row r="36" spans="1:15" ht="67.5">
      <c r="A36" s="1">
        <v>53</v>
      </c>
      <c r="B36" s="112" t="s">
        <v>78</v>
      </c>
      <c r="C36" s="116" t="s">
        <v>177</v>
      </c>
      <c r="D36" s="104">
        <v>2</v>
      </c>
      <c r="E36" s="105"/>
      <c r="F36" s="105"/>
      <c r="G36" s="105"/>
      <c r="H36" s="106"/>
      <c r="I36" s="105"/>
      <c r="J36" s="113"/>
      <c r="K36" s="114"/>
      <c r="L36" s="115"/>
      <c r="M36" s="13">
        <v>4</v>
      </c>
      <c r="N36" s="36">
        <f t="shared" si="2"/>
        <v>5.333333333333333</v>
      </c>
      <c r="O36" s="21">
        <f t="shared" si="3"/>
        <v>10.666666666666666</v>
      </c>
    </row>
    <row r="37" spans="1:15" ht="22.5">
      <c r="A37" s="1">
        <v>54</v>
      </c>
      <c r="B37" s="112" t="s">
        <v>79</v>
      </c>
      <c r="C37" s="109" t="s">
        <v>44</v>
      </c>
      <c r="D37" s="104">
        <v>2</v>
      </c>
      <c r="E37" s="105"/>
      <c r="F37" s="105"/>
      <c r="G37" s="105"/>
      <c r="H37" s="106"/>
      <c r="I37" s="105"/>
      <c r="J37" s="113"/>
      <c r="K37" s="114"/>
      <c r="L37" s="115"/>
      <c r="M37" s="13">
        <v>1</v>
      </c>
      <c r="N37" s="36">
        <f t="shared" si="2"/>
        <v>1.3333333333333333</v>
      </c>
      <c r="O37" s="21">
        <f t="shared" si="3"/>
        <v>2.6666666666666665</v>
      </c>
    </row>
    <row r="38" spans="1:15" ht="22.5">
      <c r="A38" s="1">
        <v>55</v>
      </c>
      <c r="B38" s="112" t="s">
        <v>80</v>
      </c>
      <c r="C38" s="109" t="s">
        <v>44</v>
      </c>
      <c r="D38" s="104">
        <v>2</v>
      </c>
      <c r="E38" s="105"/>
      <c r="F38" s="105"/>
      <c r="G38" s="105"/>
      <c r="H38" s="106"/>
      <c r="I38" s="105"/>
      <c r="J38" s="113"/>
      <c r="K38" s="114"/>
      <c r="L38" s="115"/>
      <c r="M38" s="13">
        <v>1</v>
      </c>
      <c r="N38" s="36">
        <f t="shared" si="2"/>
        <v>1.3333333333333333</v>
      </c>
      <c r="O38" s="21">
        <f t="shared" si="3"/>
        <v>2.6666666666666665</v>
      </c>
    </row>
    <row r="39" spans="1:15" ht="22.5">
      <c r="A39" s="1">
        <v>56</v>
      </c>
      <c r="B39" s="112" t="s">
        <v>81</v>
      </c>
      <c r="C39" s="109" t="s">
        <v>44</v>
      </c>
      <c r="D39" s="104">
        <v>2</v>
      </c>
      <c r="E39" s="105"/>
      <c r="F39" s="105"/>
      <c r="G39" s="105"/>
      <c r="H39" s="106"/>
      <c r="I39" s="105"/>
      <c r="J39" s="113"/>
      <c r="K39" s="114"/>
      <c r="L39" s="115"/>
      <c r="M39" s="13">
        <v>2</v>
      </c>
      <c r="N39" s="36">
        <f t="shared" si="2"/>
        <v>2.6666666666666665</v>
      </c>
      <c r="O39" s="21">
        <f t="shared" si="3"/>
        <v>5.333333333333333</v>
      </c>
    </row>
    <row r="40" spans="1:15" ht="33.75">
      <c r="A40" s="1">
        <v>57</v>
      </c>
      <c r="B40" s="112" t="s">
        <v>82</v>
      </c>
      <c r="C40" s="109" t="s">
        <v>44</v>
      </c>
      <c r="D40" s="104">
        <v>1</v>
      </c>
      <c r="E40" s="105"/>
      <c r="F40" s="105"/>
      <c r="G40" s="105"/>
      <c r="H40" s="106"/>
      <c r="I40" s="105"/>
      <c r="J40" s="113"/>
      <c r="K40" s="114"/>
      <c r="L40" s="115"/>
      <c r="N40" s="36">
        <f t="shared" si="2"/>
        <v>0</v>
      </c>
      <c r="O40" s="21">
        <f t="shared" si="3"/>
        <v>0</v>
      </c>
    </row>
    <row r="41" spans="1:15" ht="33.75">
      <c r="A41" s="1">
        <v>58</v>
      </c>
      <c r="B41" s="112" t="s">
        <v>83</v>
      </c>
      <c r="C41" s="109" t="s">
        <v>44</v>
      </c>
      <c r="D41" s="104">
        <v>1</v>
      </c>
      <c r="E41" s="105"/>
      <c r="F41" s="105"/>
      <c r="G41" s="105"/>
      <c r="H41" s="106"/>
      <c r="I41" s="105"/>
      <c r="J41" s="113"/>
      <c r="K41" s="114"/>
      <c r="L41" s="115"/>
      <c r="N41" s="36">
        <f t="shared" si="2"/>
        <v>0</v>
      </c>
      <c r="O41" s="21">
        <f t="shared" si="3"/>
        <v>0</v>
      </c>
    </row>
    <row r="42" spans="1:15" ht="33.75">
      <c r="A42" s="1">
        <v>59</v>
      </c>
      <c r="B42" s="112" t="s">
        <v>84</v>
      </c>
      <c r="C42" s="109" t="s">
        <v>44</v>
      </c>
      <c r="D42" s="104">
        <v>10</v>
      </c>
      <c r="E42" s="105"/>
      <c r="F42" s="105"/>
      <c r="G42" s="105"/>
      <c r="H42" s="106"/>
      <c r="I42" s="105"/>
      <c r="J42" s="113"/>
      <c r="K42" s="114"/>
      <c r="L42" s="115"/>
      <c r="M42" s="13">
        <v>5</v>
      </c>
      <c r="N42" s="36">
        <f t="shared" si="2"/>
        <v>6.666666666666667</v>
      </c>
      <c r="O42" s="21">
        <f t="shared" si="3"/>
        <v>13.333333333333334</v>
      </c>
    </row>
    <row r="43" spans="1:15" ht="33.75">
      <c r="A43" s="1">
        <v>61</v>
      </c>
      <c r="B43" s="112" t="s">
        <v>85</v>
      </c>
      <c r="C43" s="109" t="s">
        <v>44</v>
      </c>
      <c r="D43" s="104">
        <v>1</v>
      </c>
      <c r="E43" s="105"/>
      <c r="F43" s="105"/>
      <c r="G43" s="105"/>
      <c r="H43" s="106"/>
      <c r="I43" s="105"/>
      <c r="J43" s="113"/>
      <c r="K43" s="114"/>
      <c r="L43" s="115"/>
      <c r="M43" s="13">
        <v>2</v>
      </c>
      <c r="N43" s="36">
        <f t="shared" si="2"/>
        <v>2.6666666666666665</v>
      </c>
      <c r="O43" s="21">
        <f t="shared" si="3"/>
        <v>5.333333333333333</v>
      </c>
    </row>
    <row r="44" spans="1:15" ht="33.75">
      <c r="A44" s="1">
        <v>64</v>
      </c>
      <c r="B44" s="112" t="s">
        <v>87</v>
      </c>
      <c r="C44" s="109" t="s">
        <v>44</v>
      </c>
      <c r="D44" s="104">
        <v>4</v>
      </c>
      <c r="E44" s="105"/>
      <c r="F44" s="105"/>
      <c r="G44" s="105"/>
      <c r="H44" s="106"/>
      <c r="I44" s="105"/>
      <c r="J44" s="113"/>
      <c r="K44" s="114"/>
      <c r="L44" s="115"/>
      <c r="N44" s="36">
        <f t="shared" si="2"/>
        <v>0</v>
      </c>
      <c r="O44" s="21">
        <f t="shared" si="3"/>
        <v>0</v>
      </c>
    </row>
    <row r="45" spans="1:15" ht="45">
      <c r="A45" s="1">
        <v>66</v>
      </c>
      <c r="B45" s="112" t="s">
        <v>88</v>
      </c>
      <c r="C45" s="109" t="s">
        <v>44</v>
      </c>
      <c r="D45" s="104">
        <v>1</v>
      </c>
      <c r="E45" s="105"/>
      <c r="F45" s="105"/>
      <c r="G45" s="105"/>
      <c r="H45" s="106"/>
      <c r="I45" s="105"/>
      <c r="J45" s="113"/>
      <c r="K45" s="114"/>
      <c r="L45" s="115"/>
      <c r="N45" s="36">
        <f aca="true" t="shared" si="4" ref="N45:N60">M45/9*12</f>
        <v>0</v>
      </c>
      <c r="O45" s="21">
        <f aca="true" t="shared" si="5" ref="O45:O60">N45*2</f>
        <v>0</v>
      </c>
    </row>
    <row r="46" spans="1:15" ht="45">
      <c r="A46" s="1">
        <v>67</v>
      </c>
      <c r="B46" s="112" t="s">
        <v>89</v>
      </c>
      <c r="C46" s="109" t="s">
        <v>44</v>
      </c>
      <c r="D46" s="104">
        <v>1</v>
      </c>
      <c r="E46" s="105"/>
      <c r="F46" s="105"/>
      <c r="G46" s="105"/>
      <c r="H46" s="106"/>
      <c r="I46" s="105"/>
      <c r="J46" s="113"/>
      <c r="K46" s="114"/>
      <c r="L46" s="115"/>
      <c r="N46" s="36">
        <f t="shared" si="4"/>
        <v>0</v>
      </c>
      <c r="O46" s="21">
        <f t="shared" si="5"/>
        <v>0</v>
      </c>
    </row>
    <row r="47" spans="1:15" ht="33.75">
      <c r="A47" s="1">
        <v>68</v>
      </c>
      <c r="B47" s="112" t="s">
        <v>90</v>
      </c>
      <c r="C47" s="109" t="s">
        <v>44</v>
      </c>
      <c r="D47" s="104">
        <v>2</v>
      </c>
      <c r="E47" s="105"/>
      <c r="F47" s="105"/>
      <c r="G47" s="105"/>
      <c r="H47" s="106"/>
      <c r="I47" s="105"/>
      <c r="J47" s="113"/>
      <c r="K47" s="114"/>
      <c r="L47" s="115"/>
      <c r="M47" s="13">
        <v>1</v>
      </c>
      <c r="N47" s="36">
        <f t="shared" si="4"/>
        <v>1.3333333333333333</v>
      </c>
      <c r="O47" s="21">
        <f t="shared" si="5"/>
        <v>2.6666666666666665</v>
      </c>
    </row>
    <row r="48" spans="1:15" ht="45">
      <c r="A48" s="1">
        <v>69</v>
      </c>
      <c r="B48" s="112" t="s">
        <v>91</v>
      </c>
      <c r="C48" s="109" t="s">
        <v>44</v>
      </c>
      <c r="D48" s="104">
        <v>2</v>
      </c>
      <c r="E48" s="105"/>
      <c r="F48" s="105"/>
      <c r="G48" s="105"/>
      <c r="H48" s="106"/>
      <c r="I48" s="105"/>
      <c r="J48" s="113"/>
      <c r="K48" s="114"/>
      <c r="L48" s="115"/>
      <c r="M48" s="13">
        <v>2</v>
      </c>
      <c r="N48" s="36">
        <f t="shared" si="4"/>
        <v>2.6666666666666665</v>
      </c>
      <c r="O48" s="21">
        <f t="shared" si="5"/>
        <v>5.333333333333333</v>
      </c>
    </row>
    <row r="49" spans="1:15" ht="22.5">
      <c r="A49" s="1">
        <v>70</v>
      </c>
      <c r="B49" s="112" t="s">
        <v>92</v>
      </c>
      <c r="C49" s="109" t="s">
        <v>44</v>
      </c>
      <c r="D49" s="104">
        <v>1</v>
      </c>
      <c r="E49" s="105"/>
      <c r="F49" s="105"/>
      <c r="G49" s="105"/>
      <c r="H49" s="106"/>
      <c r="I49" s="105"/>
      <c r="J49" s="113"/>
      <c r="K49" s="114"/>
      <c r="L49" s="115"/>
      <c r="N49" s="36">
        <f t="shared" si="4"/>
        <v>0</v>
      </c>
      <c r="O49" s="21">
        <f t="shared" si="5"/>
        <v>0</v>
      </c>
    </row>
    <row r="50" spans="1:15" ht="22.5">
      <c r="A50" s="1">
        <v>71</v>
      </c>
      <c r="B50" s="112" t="s">
        <v>93</v>
      </c>
      <c r="C50" s="109" t="s">
        <v>44</v>
      </c>
      <c r="D50" s="104">
        <v>2</v>
      </c>
      <c r="E50" s="105"/>
      <c r="F50" s="105"/>
      <c r="G50" s="105"/>
      <c r="H50" s="106"/>
      <c r="I50" s="105"/>
      <c r="J50" s="113"/>
      <c r="K50" s="114"/>
      <c r="L50" s="115"/>
      <c r="M50" s="13">
        <v>3</v>
      </c>
      <c r="N50" s="36">
        <f t="shared" si="4"/>
        <v>4</v>
      </c>
      <c r="O50" s="21">
        <f t="shared" si="5"/>
        <v>8</v>
      </c>
    </row>
    <row r="51" spans="1:15" ht="34.5" customHeight="1">
      <c r="A51" s="1">
        <v>72</v>
      </c>
      <c r="B51" s="112" t="s">
        <v>94</v>
      </c>
      <c r="C51" s="109" t="s">
        <v>95</v>
      </c>
      <c r="D51" s="104">
        <v>1</v>
      </c>
      <c r="E51" s="105"/>
      <c r="F51" s="105"/>
      <c r="G51" s="105"/>
      <c r="H51" s="106"/>
      <c r="I51" s="105"/>
      <c r="J51" s="113"/>
      <c r="K51" s="114"/>
      <c r="L51" s="115"/>
      <c r="M51" s="13">
        <v>1</v>
      </c>
      <c r="N51" s="36">
        <f t="shared" si="4"/>
        <v>1.3333333333333333</v>
      </c>
      <c r="O51" s="21">
        <f t="shared" si="5"/>
        <v>2.6666666666666665</v>
      </c>
    </row>
    <row r="52" spans="1:15" ht="33.75">
      <c r="A52" s="1">
        <v>73</v>
      </c>
      <c r="B52" s="112" t="s">
        <v>96</v>
      </c>
      <c r="C52" s="109" t="s">
        <v>44</v>
      </c>
      <c r="D52" s="104">
        <v>1</v>
      </c>
      <c r="E52" s="105"/>
      <c r="F52" s="105"/>
      <c r="G52" s="105"/>
      <c r="H52" s="106"/>
      <c r="I52" s="105"/>
      <c r="J52" s="113"/>
      <c r="K52" s="114"/>
      <c r="L52" s="115"/>
      <c r="N52" s="36">
        <f t="shared" si="4"/>
        <v>0</v>
      </c>
      <c r="O52" s="21">
        <f t="shared" si="5"/>
        <v>0</v>
      </c>
    </row>
    <row r="53" spans="1:15" ht="33.75">
      <c r="A53" s="1">
        <v>74</v>
      </c>
      <c r="B53" s="112" t="s">
        <v>97</v>
      </c>
      <c r="C53" s="109" t="s">
        <v>44</v>
      </c>
      <c r="D53" s="104">
        <v>2</v>
      </c>
      <c r="E53" s="105"/>
      <c r="F53" s="105"/>
      <c r="G53" s="105"/>
      <c r="H53" s="106"/>
      <c r="I53" s="105"/>
      <c r="J53" s="113"/>
      <c r="K53" s="114"/>
      <c r="L53" s="115"/>
      <c r="M53" s="13">
        <v>2</v>
      </c>
      <c r="N53" s="36">
        <f t="shared" si="4"/>
        <v>2.6666666666666665</v>
      </c>
      <c r="O53" s="21">
        <f t="shared" si="5"/>
        <v>5.333333333333333</v>
      </c>
    </row>
    <row r="54" spans="1:15" ht="33.75">
      <c r="A54" s="1">
        <v>75</v>
      </c>
      <c r="B54" s="112" t="s">
        <v>98</v>
      </c>
      <c r="C54" s="109" t="s">
        <v>44</v>
      </c>
      <c r="D54" s="104">
        <v>1</v>
      </c>
      <c r="E54" s="105"/>
      <c r="F54" s="105"/>
      <c r="G54" s="105"/>
      <c r="H54" s="106"/>
      <c r="I54" s="105"/>
      <c r="J54" s="113"/>
      <c r="K54" s="114"/>
      <c r="L54" s="115"/>
      <c r="M54" s="13">
        <v>1</v>
      </c>
      <c r="N54" s="36">
        <f t="shared" si="4"/>
        <v>1.3333333333333333</v>
      </c>
      <c r="O54" s="21">
        <f t="shared" si="5"/>
        <v>2.6666666666666665</v>
      </c>
    </row>
    <row r="55" spans="1:255" s="38" customFormat="1" ht="33.75">
      <c r="A55" s="1">
        <v>76</v>
      </c>
      <c r="B55" s="112" t="s">
        <v>99</v>
      </c>
      <c r="C55" s="109" t="s">
        <v>44</v>
      </c>
      <c r="D55" s="104">
        <v>4</v>
      </c>
      <c r="E55" s="105"/>
      <c r="F55" s="105"/>
      <c r="G55" s="105"/>
      <c r="H55" s="106"/>
      <c r="I55" s="105"/>
      <c r="J55" s="113"/>
      <c r="K55" s="114"/>
      <c r="L55" s="115"/>
      <c r="M55" s="38">
        <v>1</v>
      </c>
      <c r="N55" s="36">
        <f t="shared" si="4"/>
        <v>1.3333333333333333</v>
      </c>
      <c r="O55" s="21">
        <f t="shared" si="5"/>
        <v>2.6666666666666665</v>
      </c>
      <c r="IU55" s="13"/>
    </row>
    <row r="56" spans="1:15" ht="33.75">
      <c r="A56" s="1">
        <v>80</v>
      </c>
      <c r="B56" s="112" t="s">
        <v>101</v>
      </c>
      <c r="C56" s="109" t="s">
        <v>44</v>
      </c>
      <c r="D56" s="104">
        <v>3</v>
      </c>
      <c r="E56" s="105"/>
      <c r="F56" s="117"/>
      <c r="G56" s="117"/>
      <c r="H56" s="106"/>
      <c r="I56" s="117"/>
      <c r="J56" s="113"/>
      <c r="K56" s="114"/>
      <c r="L56" s="115"/>
      <c r="N56" s="36">
        <f t="shared" si="4"/>
        <v>0</v>
      </c>
      <c r="O56" s="21">
        <f t="shared" si="5"/>
        <v>0</v>
      </c>
    </row>
    <row r="57" spans="1:15" ht="33.75">
      <c r="A57" s="1">
        <v>81</v>
      </c>
      <c r="B57" s="112" t="s">
        <v>102</v>
      </c>
      <c r="C57" s="118" t="s">
        <v>103</v>
      </c>
      <c r="D57" s="104">
        <v>1</v>
      </c>
      <c r="E57" s="119"/>
      <c r="F57" s="117"/>
      <c r="G57" s="117"/>
      <c r="H57" s="106"/>
      <c r="I57" s="117"/>
      <c r="J57" s="113"/>
      <c r="K57" s="114"/>
      <c r="L57" s="115"/>
      <c r="M57" s="13">
        <v>2</v>
      </c>
      <c r="N57" s="36">
        <f t="shared" si="4"/>
        <v>2.6666666666666665</v>
      </c>
      <c r="O57" s="21">
        <f t="shared" si="5"/>
        <v>5.333333333333333</v>
      </c>
    </row>
    <row r="58" spans="1:15" ht="11.25">
      <c r="A58" s="1">
        <v>84</v>
      </c>
      <c r="B58" s="88" t="s">
        <v>104</v>
      </c>
      <c r="C58" s="120" t="s">
        <v>105</v>
      </c>
      <c r="D58" s="104">
        <v>1</v>
      </c>
      <c r="E58" s="121"/>
      <c r="F58" s="117"/>
      <c r="G58" s="117"/>
      <c r="H58" s="106"/>
      <c r="I58" s="117"/>
      <c r="J58" s="113"/>
      <c r="K58" s="114"/>
      <c r="L58" s="115"/>
      <c r="N58" s="36">
        <f t="shared" si="4"/>
        <v>0</v>
      </c>
      <c r="O58" s="21">
        <f t="shared" si="5"/>
        <v>0</v>
      </c>
    </row>
    <row r="59" spans="1:15" ht="33.75">
      <c r="A59" s="1">
        <v>92</v>
      </c>
      <c r="B59" s="88" t="s">
        <v>106</v>
      </c>
      <c r="C59" s="120" t="s">
        <v>107</v>
      </c>
      <c r="D59" s="104">
        <v>1</v>
      </c>
      <c r="E59" s="121"/>
      <c r="F59" s="117"/>
      <c r="G59" s="117"/>
      <c r="H59" s="106"/>
      <c r="I59" s="117"/>
      <c r="J59" s="113"/>
      <c r="K59" s="114"/>
      <c r="L59" s="115"/>
      <c r="N59" s="36">
        <f t="shared" si="4"/>
        <v>0</v>
      </c>
      <c r="O59" s="21">
        <f t="shared" si="5"/>
        <v>0</v>
      </c>
    </row>
    <row r="60" spans="1:255" s="41" customFormat="1" ht="33.75">
      <c r="A60" s="1">
        <v>96</v>
      </c>
      <c r="B60" s="88" t="s">
        <v>108</v>
      </c>
      <c r="C60" s="120" t="s">
        <v>100</v>
      </c>
      <c r="D60" s="104">
        <v>1</v>
      </c>
      <c r="E60" s="121"/>
      <c r="F60" s="117"/>
      <c r="G60" s="117"/>
      <c r="H60" s="106"/>
      <c r="I60" s="117"/>
      <c r="J60" s="113"/>
      <c r="K60" s="114"/>
      <c r="L60" s="115"/>
      <c r="M60" s="40"/>
      <c r="N60" s="36">
        <f t="shared" si="4"/>
        <v>0</v>
      </c>
      <c r="O60" s="21">
        <f t="shared" si="5"/>
        <v>0</v>
      </c>
      <c r="IU60" s="13"/>
    </row>
    <row r="61" spans="1:15" ht="198" customHeight="1">
      <c r="A61" s="1">
        <v>100</v>
      </c>
      <c r="B61" s="112" t="s">
        <v>109</v>
      </c>
      <c r="C61" s="109" t="s">
        <v>110</v>
      </c>
      <c r="D61" s="104">
        <v>8</v>
      </c>
      <c r="E61" s="105"/>
      <c r="F61" s="105"/>
      <c r="G61" s="105"/>
      <c r="H61" s="106"/>
      <c r="I61" s="105"/>
      <c r="J61" s="113"/>
      <c r="K61" s="114"/>
      <c r="L61" s="115"/>
      <c r="M61" s="13">
        <v>6</v>
      </c>
      <c r="N61" s="36">
        <f>M61/9*12</f>
        <v>8</v>
      </c>
      <c r="O61" s="21">
        <f>N61*2</f>
        <v>16</v>
      </c>
    </row>
    <row r="62" spans="1:12" ht="11.25">
      <c r="A62" s="132" t="s">
        <v>13</v>
      </c>
      <c r="B62" s="132"/>
      <c r="C62" s="132"/>
      <c r="D62" s="132"/>
      <c r="E62" s="132"/>
      <c r="F62" s="132"/>
      <c r="G62" s="44">
        <f>SUM(G3:G61)</f>
        <v>0</v>
      </c>
      <c r="H62" s="44"/>
      <c r="I62" s="44">
        <f>SUM(I3:I61)</f>
        <v>0</v>
      </c>
      <c r="J62" s="44"/>
      <c r="K62" s="44"/>
      <c r="L62" s="44"/>
    </row>
    <row r="63" ht="11.25">
      <c r="I63" s="45"/>
    </row>
    <row r="65" spans="2:12" ht="11.25">
      <c r="B65" s="46" t="s">
        <v>14</v>
      </c>
      <c r="C65" s="38"/>
      <c r="D65" s="38"/>
      <c r="E65" s="38"/>
      <c r="F65" s="38"/>
      <c r="G65" s="38"/>
      <c r="H65" s="47"/>
      <c r="I65" s="38"/>
      <c r="J65" s="47"/>
      <c r="K65" s="38"/>
      <c r="L65" s="38"/>
    </row>
    <row r="66" spans="2:12" ht="11.25">
      <c r="B66" s="48" t="s">
        <v>111</v>
      </c>
      <c r="C66" s="38"/>
      <c r="D66" s="38"/>
      <c r="E66" s="38"/>
      <c r="F66" s="38"/>
      <c r="G66" s="38"/>
      <c r="H66" s="47"/>
      <c r="I66" s="38"/>
      <c r="J66" s="47"/>
      <c r="K66" s="38"/>
      <c r="L66" s="38"/>
    </row>
    <row r="67" spans="2:12" ht="11.25">
      <c r="B67" s="48" t="s">
        <v>182</v>
      </c>
      <c r="C67" s="49"/>
      <c r="D67" s="49"/>
      <c r="E67" s="49"/>
      <c r="F67" s="49"/>
      <c r="G67" s="49"/>
      <c r="H67" s="50"/>
      <c r="I67" s="49"/>
      <c r="J67" s="50"/>
      <c r="K67" s="38"/>
      <c r="L67" s="38"/>
    </row>
    <row r="68" spans="2:12" ht="11.25">
      <c r="B68" s="48" t="s">
        <v>112</v>
      </c>
      <c r="C68" s="49"/>
      <c r="D68" s="49"/>
      <c r="E68" s="49"/>
      <c r="F68" s="49"/>
      <c r="G68" s="49"/>
      <c r="H68" s="50"/>
      <c r="I68" s="49"/>
      <c r="J68" s="50"/>
      <c r="K68" s="38"/>
      <c r="L68" s="38"/>
    </row>
    <row r="69" spans="2:12" ht="11.25">
      <c r="B69" s="48" t="s">
        <v>113</v>
      </c>
      <c r="C69" s="38"/>
      <c r="D69" s="38"/>
      <c r="E69" s="38"/>
      <c r="F69" s="38"/>
      <c r="G69" s="38"/>
      <c r="H69" s="47"/>
      <c r="I69" s="38"/>
      <c r="J69" s="47"/>
      <c r="K69" s="38"/>
      <c r="L69" s="38"/>
    </row>
    <row r="70" spans="2:12" ht="11.25">
      <c r="B70" s="48" t="s">
        <v>114</v>
      </c>
      <c r="C70" s="38"/>
      <c r="D70" s="38"/>
      <c r="E70" s="38"/>
      <c r="F70" s="38"/>
      <c r="G70" s="38"/>
      <c r="H70" s="47"/>
      <c r="I70" s="38"/>
      <c r="J70" s="47"/>
      <c r="K70" s="38"/>
      <c r="L70" s="38"/>
    </row>
    <row r="71" spans="2:12" ht="11.25">
      <c r="B71" s="48" t="s">
        <v>115</v>
      </c>
      <c r="C71" s="38"/>
      <c r="D71" s="38"/>
      <c r="E71" s="38"/>
      <c r="F71" s="38"/>
      <c r="G71" s="38"/>
      <c r="H71" s="47"/>
      <c r="I71" s="38"/>
      <c r="J71" s="47"/>
      <c r="K71" s="38"/>
      <c r="L71" s="38"/>
    </row>
    <row r="72" spans="2:12" ht="11.25">
      <c r="B72" s="48" t="s">
        <v>116</v>
      </c>
      <c r="C72" s="38"/>
      <c r="D72" s="38"/>
      <c r="E72" s="38"/>
      <c r="F72" s="38"/>
      <c r="G72" s="38"/>
      <c r="H72" s="47"/>
      <c r="I72" s="38"/>
      <c r="J72" s="47"/>
      <c r="K72" s="38"/>
      <c r="L72" s="38"/>
    </row>
    <row r="73" spans="2:12" ht="11.25">
      <c r="B73" s="48" t="s">
        <v>117</v>
      </c>
      <c r="C73" s="38"/>
      <c r="D73" s="38"/>
      <c r="E73" s="38"/>
      <c r="F73" s="38"/>
      <c r="G73" s="38"/>
      <c r="H73" s="47"/>
      <c r="I73" s="38"/>
      <c r="J73" s="47"/>
      <c r="K73" s="38"/>
      <c r="L73" s="38"/>
    </row>
    <row r="74" spans="2:12" ht="11.25">
      <c r="B74" s="48" t="s">
        <v>118</v>
      </c>
      <c r="C74" s="38"/>
      <c r="D74" s="38"/>
      <c r="E74" s="38"/>
      <c r="F74" s="38"/>
      <c r="G74" s="38"/>
      <c r="H74" s="47"/>
      <c r="I74" s="38"/>
      <c r="J74" s="47"/>
      <c r="K74" s="38"/>
      <c r="L74" s="38"/>
    </row>
    <row r="75" spans="2:12" ht="11.25">
      <c r="B75" s="48" t="s">
        <v>119</v>
      </c>
      <c r="C75" s="38"/>
      <c r="D75" s="38"/>
      <c r="E75" s="38"/>
      <c r="F75" s="38"/>
      <c r="G75" s="38"/>
      <c r="H75" s="47"/>
      <c r="I75" s="38"/>
      <c r="J75" s="47"/>
      <c r="K75" s="38"/>
      <c r="L75" s="38"/>
    </row>
    <row r="76" spans="2:12" ht="11.25">
      <c r="B76" s="48" t="s">
        <v>120</v>
      </c>
      <c r="C76" s="38"/>
      <c r="D76" s="38"/>
      <c r="E76" s="38"/>
      <c r="F76" s="38"/>
      <c r="G76" s="38"/>
      <c r="H76" s="47"/>
      <c r="I76" s="38"/>
      <c r="J76" s="47"/>
      <c r="K76" s="38"/>
      <c r="L76" s="38"/>
    </row>
    <row r="77" spans="2:12" ht="12.75">
      <c r="B77" s="48" t="s">
        <v>121</v>
      </c>
      <c r="C77" s="38"/>
      <c r="D77" s="38"/>
      <c r="E77" s="38"/>
      <c r="F77" s="38"/>
      <c r="G77" s="38"/>
      <c r="H77" s="47"/>
      <c r="I77" s="38"/>
      <c r="J77" s="47"/>
      <c r="K77" s="38"/>
      <c r="L77" s="38"/>
    </row>
    <row r="78" spans="2:12" ht="11.25">
      <c r="B78" s="48" t="s">
        <v>122</v>
      </c>
      <c r="C78" s="38"/>
      <c r="D78" s="38"/>
      <c r="E78" s="38"/>
      <c r="F78" s="38"/>
      <c r="G78" s="38"/>
      <c r="H78" s="47"/>
      <c r="I78" s="38"/>
      <c r="J78" s="47"/>
      <c r="K78" s="38"/>
      <c r="L78" s="38"/>
    </row>
    <row r="79" ht="11.25">
      <c r="B79" s="48" t="s">
        <v>123</v>
      </c>
    </row>
    <row r="80" ht="21.75" customHeight="1">
      <c r="B80" s="51" t="s">
        <v>124</v>
      </c>
    </row>
    <row r="81" ht="14.25" customHeight="1">
      <c r="B81" s="33" t="s">
        <v>125</v>
      </c>
    </row>
    <row r="82" ht="11.25">
      <c r="B82" s="33" t="s">
        <v>126</v>
      </c>
    </row>
    <row r="83" ht="11.25">
      <c r="B83" s="33" t="s">
        <v>127</v>
      </c>
    </row>
    <row r="84" ht="11.25">
      <c r="B84" s="33" t="s">
        <v>128</v>
      </c>
    </row>
    <row r="85" ht="11.25">
      <c r="B85" s="33" t="s">
        <v>129</v>
      </c>
    </row>
    <row r="86" ht="11.25">
      <c r="B86" s="33" t="s">
        <v>130</v>
      </c>
    </row>
    <row r="87" ht="11.25">
      <c r="B87" s="33" t="s">
        <v>183</v>
      </c>
    </row>
    <row r="94" spans="6:11" ht="26.25" customHeight="1">
      <c r="F94" s="126" t="s">
        <v>190</v>
      </c>
      <c r="G94" s="127"/>
      <c r="H94" s="127"/>
      <c r="I94" s="127"/>
      <c r="J94" s="127"/>
      <c r="K94" s="127"/>
    </row>
  </sheetData>
  <sheetProtection selectLockedCells="1" selectUnlockedCells="1"/>
  <mergeCells count="3">
    <mergeCell ref="A1:L1"/>
    <mergeCell ref="A62:F62"/>
    <mergeCell ref="F94:K94"/>
  </mergeCells>
  <printOptions/>
  <pageMargins left="0.25" right="0.25" top="0.75" bottom="0.75" header="0.3" footer="0.3"/>
  <pageSetup fitToHeight="0" fitToWidth="1" horizontalDpi="600" verticalDpi="600" orientation="landscape" paperSize="9" r:id="rId1"/>
  <headerFooter alignWithMargins="0">
    <oddHeader>&amp;CPakiet 4</oddHeader>
  </headerFooter>
  <rowBreaks count="1" manualBreakCount="1">
    <brk id="64" max="255" man="1"/>
  </rowBreaks>
  <colBreaks count="2" manualBreakCount="2">
    <brk id="12" max="65535" man="1"/>
    <brk id="15" max="65535" man="1"/>
  </colBreaks>
</worksheet>
</file>

<file path=xl/worksheets/sheet5.xml><?xml version="1.0" encoding="utf-8"?>
<worksheet xmlns="http://schemas.openxmlformats.org/spreadsheetml/2006/main" xmlns:r="http://schemas.openxmlformats.org/officeDocument/2006/relationships">
  <sheetPr>
    <tabColor rgb="FF92D050"/>
    <pageSetUpPr fitToPage="1"/>
  </sheetPr>
  <dimension ref="A1:IU22"/>
  <sheetViews>
    <sheetView zoomScale="95" zoomScaleNormal="95" zoomScalePageLayoutView="0" workbookViewId="0" topLeftCell="A1">
      <selection activeCell="G22" sqref="G22:L22"/>
    </sheetView>
  </sheetViews>
  <sheetFormatPr defaultColWidth="9.00390625" defaultRowHeight="15"/>
  <cols>
    <col min="1" max="1" width="3.57421875" style="13" customWidth="1"/>
    <col min="2" max="2" width="24.421875" style="13" customWidth="1"/>
    <col min="3" max="3" width="12.00390625" style="13" bestFit="1" customWidth="1"/>
    <col min="4" max="4" width="10.421875" style="13" customWidth="1"/>
    <col min="5" max="6" width="9.00390625" style="13" customWidth="1"/>
    <col min="7" max="7" width="11.8515625" style="13" customWidth="1"/>
    <col min="8" max="8" width="9.00390625" style="13" customWidth="1"/>
    <col min="9" max="9" width="12.421875" style="13" customWidth="1"/>
    <col min="10" max="10" width="10.140625" style="13" customWidth="1"/>
    <col min="11" max="11" width="9.8515625" style="13" customWidth="1"/>
    <col min="12" max="12" width="12.57421875" style="13" customWidth="1"/>
    <col min="13" max="16" width="0" style="13" hidden="1" customWidth="1"/>
    <col min="17" max="16384" width="9.00390625" style="13" customWidth="1"/>
  </cols>
  <sheetData>
    <row r="1" spans="1:255" s="39" customFormat="1" ht="15.75" customHeight="1">
      <c r="A1" s="124" t="s">
        <v>136</v>
      </c>
      <c r="B1" s="124"/>
      <c r="C1" s="124"/>
      <c r="D1" s="124"/>
      <c r="E1" s="124"/>
      <c r="F1" s="124"/>
      <c r="G1" s="124"/>
      <c r="H1" s="124"/>
      <c r="I1" s="124"/>
      <c r="J1" s="124"/>
      <c r="K1" s="124"/>
      <c r="L1" s="124"/>
      <c r="M1" s="39" t="s">
        <v>137</v>
      </c>
      <c r="O1" s="39" t="s">
        <v>138</v>
      </c>
      <c r="IU1" s="13"/>
    </row>
    <row r="2" spans="1:255" s="56" customFormat="1" ht="43.5" customHeight="1">
      <c r="A2" s="4" t="s">
        <v>1</v>
      </c>
      <c r="B2" s="4" t="s">
        <v>2</v>
      </c>
      <c r="C2" s="4" t="s">
        <v>3</v>
      </c>
      <c r="D2" s="4" t="s">
        <v>185</v>
      </c>
      <c r="E2" s="5" t="s">
        <v>4</v>
      </c>
      <c r="F2" s="4" t="s">
        <v>5</v>
      </c>
      <c r="G2" s="4" t="s">
        <v>6</v>
      </c>
      <c r="H2" s="4" t="s">
        <v>186</v>
      </c>
      <c r="I2" s="4" t="s">
        <v>7</v>
      </c>
      <c r="J2" s="4" t="s">
        <v>187</v>
      </c>
      <c r="K2" s="4" t="s">
        <v>188</v>
      </c>
      <c r="L2" s="6" t="s">
        <v>189</v>
      </c>
      <c r="IU2" s="15"/>
    </row>
    <row r="3" spans="1:16" s="39" customFormat="1" ht="12.75">
      <c r="A3" s="1">
        <v>2</v>
      </c>
      <c r="B3" s="74" t="s">
        <v>139</v>
      </c>
      <c r="C3" s="82" t="s">
        <v>19</v>
      </c>
      <c r="D3" s="95">
        <v>30</v>
      </c>
      <c r="E3" s="83"/>
      <c r="F3" s="83"/>
      <c r="G3" s="84"/>
      <c r="H3" s="85"/>
      <c r="I3" s="84"/>
      <c r="J3" s="94"/>
      <c r="K3" s="79"/>
      <c r="L3" s="80"/>
      <c r="M3" s="39">
        <v>0</v>
      </c>
      <c r="N3" s="57">
        <f>M3/8*12</f>
        <v>0</v>
      </c>
      <c r="O3" s="43">
        <f>N3*2</f>
        <v>0</v>
      </c>
      <c r="P3" s="39">
        <v>30</v>
      </c>
    </row>
    <row r="4" spans="1:16" s="39" customFormat="1" ht="25.5">
      <c r="A4" s="1">
        <v>4</v>
      </c>
      <c r="B4" s="74" t="s">
        <v>140</v>
      </c>
      <c r="C4" s="82" t="s">
        <v>166</v>
      </c>
      <c r="D4" s="95">
        <v>30</v>
      </c>
      <c r="E4" s="83"/>
      <c r="F4" s="83"/>
      <c r="G4" s="84"/>
      <c r="H4" s="85"/>
      <c r="I4" s="84"/>
      <c r="J4" s="94"/>
      <c r="K4" s="79"/>
      <c r="L4" s="80"/>
      <c r="M4" s="39">
        <v>500</v>
      </c>
      <c r="N4" s="57">
        <f>M4/8*12</f>
        <v>750</v>
      </c>
      <c r="O4" s="43">
        <f>N4*2</f>
        <v>1500</v>
      </c>
      <c r="P4" s="39">
        <v>1474</v>
      </c>
    </row>
    <row r="5" spans="1:12" ht="11.25">
      <c r="A5" s="133" t="s">
        <v>13</v>
      </c>
      <c r="B5" s="133"/>
      <c r="C5" s="133"/>
      <c r="D5" s="133"/>
      <c r="E5" s="133"/>
      <c r="F5" s="133"/>
      <c r="G5" s="53">
        <f>SUM(G3:G4)</f>
        <v>0</v>
      </c>
      <c r="H5" s="53"/>
      <c r="I5" s="53">
        <f>SUM(I3:I4)</f>
        <v>0</v>
      </c>
      <c r="J5" s="54"/>
      <c r="K5" s="55"/>
      <c r="L5" s="55"/>
    </row>
    <row r="8" ht="11.25">
      <c r="B8" s="21" t="s">
        <v>14</v>
      </c>
    </row>
    <row r="9" ht="11.25">
      <c r="B9" s="13" t="s">
        <v>15</v>
      </c>
    </row>
    <row r="10" ht="11.25">
      <c r="B10" s="13" t="s">
        <v>141</v>
      </c>
    </row>
    <row r="11" ht="11.25">
      <c r="B11" s="13" t="s">
        <v>142</v>
      </c>
    </row>
    <row r="12" ht="11.25">
      <c r="B12" s="13" t="s">
        <v>143</v>
      </c>
    </row>
    <row r="13" ht="11.25">
      <c r="B13" s="13" t="s">
        <v>25</v>
      </c>
    </row>
    <row r="14" ht="14.25">
      <c r="B14" s="58" t="s">
        <v>144</v>
      </c>
    </row>
    <row r="15" ht="11.25">
      <c r="B15" s="13" t="s">
        <v>145</v>
      </c>
    </row>
    <row r="22" spans="7:12" ht="37.5" customHeight="1">
      <c r="G22" s="126" t="s">
        <v>190</v>
      </c>
      <c r="H22" s="127"/>
      <c r="I22" s="127"/>
      <c r="J22" s="127"/>
      <c r="K22" s="127"/>
      <c r="L22" s="127"/>
    </row>
  </sheetData>
  <sheetProtection selectLockedCells="1" selectUnlockedCells="1"/>
  <mergeCells count="3">
    <mergeCell ref="A1:L1"/>
    <mergeCell ref="A5:F5"/>
    <mergeCell ref="G22:L22"/>
  </mergeCells>
  <printOptions/>
  <pageMargins left="0.25" right="0.25" top="0.75" bottom="0.75" header="0.3" footer="0.3"/>
  <pageSetup fitToHeight="0" fitToWidth="1" horizontalDpi="600" verticalDpi="600" orientation="landscape" paperSize="9" r:id="rId1"/>
  <headerFooter alignWithMargins="0">
    <oddHeader>&amp;CPakiet 5</oddHeader>
  </headerFooter>
</worksheet>
</file>

<file path=xl/worksheets/sheet6.xml><?xml version="1.0" encoding="utf-8"?>
<worksheet xmlns="http://schemas.openxmlformats.org/spreadsheetml/2006/main" xmlns:r="http://schemas.openxmlformats.org/officeDocument/2006/relationships">
  <sheetPr>
    <tabColor rgb="FF92D050"/>
    <pageSetUpPr fitToPage="1"/>
  </sheetPr>
  <dimension ref="A1:IU16"/>
  <sheetViews>
    <sheetView zoomScale="95" zoomScaleNormal="95" zoomScalePageLayoutView="0" workbookViewId="0" topLeftCell="A1">
      <selection activeCell="G16" sqref="G16:L16"/>
    </sheetView>
  </sheetViews>
  <sheetFormatPr defaultColWidth="9.140625" defaultRowHeight="15"/>
  <cols>
    <col min="1" max="1" width="4.8515625" style="0" customWidth="1"/>
    <col min="2" max="2" width="30.00390625" style="0" customWidth="1"/>
    <col min="3" max="3" width="9.28125" style="0" customWidth="1"/>
    <col min="7" max="7" width="11.8515625" style="0" customWidth="1"/>
    <col min="8" max="8" width="9.00390625" style="0" customWidth="1"/>
    <col min="9" max="9" width="12.421875" style="0" customWidth="1"/>
    <col min="10" max="10" width="10.140625" style="0" customWidth="1"/>
    <col min="11" max="11" width="9.8515625" style="0" customWidth="1"/>
    <col min="12" max="12" width="12.57421875" style="0" customWidth="1"/>
  </cols>
  <sheetData>
    <row r="1" spans="1:12" ht="28.5" customHeight="1">
      <c r="A1" s="134" t="s">
        <v>164</v>
      </c>
      <c r="B1" s="134"/>
      <c r="C1" s="134"/>
      <c r="D1" s="134"/>
      <c r="E1" s="134"/>
      <c r="F1" s="134"/>
      <c r="G1" s="134"/>
      <c r="H1" s="134"/>
      <c r="I1" s="134"/>
      <c r="J1" s="134"/>
      <c r="K1" s="134"/>
      <c r="L1" s="134"/>
    </row>
    <row r="2" spans="1:12" ht="30.75" customHeight="1">
      <c r="A2" s="4" t="s">
        <v>1</v>
      </c>
      <c r="B2" s="4" t="s">
        <v>2</v>
      </c>
      <c r="C2" s="4" t="s">
        <v>3</v>
      </c>
      <c r="D2" s="4" t="s">
        <v>185</v>
      </c>
      <c r="E2" s="5" t="s">
        <v>4</v>
      </c>
      <c r="F2" s="4" t="s">
        <v>5</v>
      </c>
      <c r="G2" s="4" t="s">
        <v>6</v>
      </c>
      <c r="H2" s="4" t="s">
        <v>186</v>
      </c>
      <c r="I2" s="4" t="s">
        <v>7</v>
      </c>
      <c r="J2" s="4" t="s">
        <v>187</v>
      </c>
      <c r="K2" s="4" t="s">
        <v>188</v>
      </c>
      <c r="L2" s="6" t="s">
        <v>189</v>
      </c>
    </row>
    <row r="3" spans="1:12" ht="29.25">
      <c r="A3" s="1">
        <v>1</v>
      </c>
      <c r="B3" s="96" t="s">
        <v>146</v>
      </c>
      <c r="C3" s="97" t="s">
        <v>147</v>
      </c>
      <c r="D3" s="122">
        <v>2</v>
      </c>
      <c r="E3" s="98"/>
      <c r="F3" s="98"/>
      <c r="G3" s="98"/>
      <c r="H3" s="99"/>
      <c r="I3" s="98"/>
      <c r="J3" s="100"/>
      <c r="K3" s="98"/>
      <c r="L3" s="98"/>
    </row>
    <row r="4" spans="1:12" ht="43.5">
      <c r="A4" s="1">
        <v>2</v>
      </c>
      <c r="B4" s="101" t="s">
        <v>148</v>
      </c>
      <c r="C4" s="97" t="s">
        <v>147</v>
      </c>
      <c r="D4" s="122">
        <v>2</v>
      </c>
      <c r="E4" s="98"/>
      <c r="F4" s="98"/>
      <c r="G4" s="98"/>
      <c r="H4" s="99"/>
      <c r="I4" s="98"/>
      <c r="J4" s="100"/>
      <c r="K4" s="98"/>
      <c r="L4" s="98"/>
    </row>
    <row r="5" spans="1:255" s="13" customFormat="1" ht="15">
      <c r="A5" s="133" t="s">
        <v>13</v>
      </c>
      <c r="B5" s="133"/>
      <c r="C5" s="133"/>
      <c r="D5" s="133"/>
      <c r="E5" s="133"/>
      <c r="F5" s="133"/>
      <c r="G5" s="53">
        <f>SUM(G3:G4)</f>
        <v>0</v>
      </c>
      <c r="H5" s="53"/>
      <c r="I5" s="53">
        <f>SUM(I3:I4)</f>
        <v>0</v>
      </c>
      <c r="J5" s="54"/>
      <c r="K5" s="55"/>
      <c r="L5" s="55"/>
      <c r="IT5"/>
      <c r="IU5"/>
    </row>
    <row r="8" ht="15">
      <c r="B8" s="21" t="s">
        <v>14</v>
      </c>
    </row>
    <row r="9" ht="15">
      <c r="B9" s="13" t="s">
        <v>15</v>
      </c>
    </row>
    <row r="10" ht="15">
      <c r="B10" s="58" t="s">
        <v>184</v>
      </c>
    </row>
    <row r="11" ht="15">
      <c r="B11" s="58" t="s">
        <v>149</v>
      </c>
    </row>
    <row r="16" spans="7:12" ht="41.25" customHeight="1">
      <c r="G16" s="126" t="s">
        <v>190</v>
      </c>
      <c r="H16" s="127"/>
      <c r="I16" s="127"/>
      <c r="J16" s="127"/>
      <c r="K16" s="127"/>
      <c r="L16" s="127"/>
    </row>
  </sheetData>
  <sheetProtection selectLockedCells="1" selectUnlockedCells="1"/>
  <mergeCells count="3">
    <mergeCell ref="A1:L1"/>
    <mergeCell ref="A5:F5"/>
    <mergeCell ref="G16:L16"/>
  </mergeCells>
  <printOptions/>
  <pageMargins left="0.25" right="0.25" top="0.75" bottom="0.75" header="0.3" footer="0.3"/>
  <pageSetup fitToHeight="0"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L38"/>
  <sheetViews>
    <sheetView zoomScalePageLayoutView="0" workbookViewId="0" topLeftCell="A4">
      <selection activeCell="G29" sqref="G29:L29"/>
    </sheetView>
  </sheetViews>
  <sheetFormatPr defaultColWidth="8.57421875" defaultRowHeight="15"/>
  <cols>
    <col min="1" max="1" width="4.00390625" style="66" customWidth="1"/>
    <col min="2" max="2" width="27.140625" style="67" customWidth="1"/>
    <col min="3" max="3" width="10.28125" style="59" customWidth="1"/>
    <col min="4" max="4" width="8.57421875" style="59" customWidth="1"/>
    <col min="5" max="5" width="9.28125" style="68" customWidth="1"/>
    <col min="6" max="6" width="8.57421875" style="59" customWidth="1"/>
    <col min="7" max="7" width="11.8515625" style="59" customWidth="1"/>
    <col min="8" max="8" width="9.00390625" style="66" customWidth="1"/>
    <col min="9" max="9" width="12.421875" style="59" customWidth="1"/>
    <col min="10" max="10" width="10.140625" style="0" customWidth="1"/>
    <col min="11" max="11" width="9.8515625" style="0" customWidth="1"/>
    <col min="12" max="12" width="12.57421875" style="0" customWidth="1"/>
    <col min="13" max="251" width="8.57421875" style="59" customWidth="1"/>
    <col min="252" max="16384" width="8.57421875" style="60" customWidth="1"/>
  </cols>
  <sheetData>
    <row r="1" spans="1:12" ht="32.25" customHeight="1">
      <c r="A1" s="124" t="s">
        <v>165</v>
      </c>
      <c r="B1" s="124"/>
      <c r="C1" s="124"/>
      <c r="D1" s="124"/>
      <c r="E1" s="124"/>
      <c r="F1" s="124"/>
      <c r="G1" s="124"/>
      <c r="H1" s="124"/>
      <c r="I1" s="124"/>
      <c r="J1" s="38"/>
      <c r="K1" s="59"/>
      <c r="L1" s="59"/>
    </row>
    <row r="2" spans="1:12" s="63" customFormat="1" ht="33" customHeight="1">
      <c r="A2" s="61" t="s">
        <v>1</v>
      </c>
      <c r="B2" s="62" t="s">
        <v>2</v>
      </c>
      <c r="C2" s="61" t="s">
        <v>3</v>
      </c>
      <c r="D2" s="4" t="s">
        <v>185</v>
      </c>
      <c r="E2" s="5" t="s">
        <v>4</v>
      </c>
      <c r="F2" s="4" t="s">
        <v>5</v>
      </c>
      <c r="G2" s="4" t="s">
        <v>6</v>
      </c>
      <c r="H2" s="4" t="s">
        <v>186</v>
      </c>
      <c r="I2" s="4" t="s">
        <v>7</v>
      </c>
      <c r="J2" s="4" t="s">
        <v>187</v>
      </c>
      <c r="K2" s="4" t="s">
        <v>188</v>
      </c>
      <c r="L2" s="6" t="s">
        <v>189</v>
      </c>
    </row>
    <row r="3" spans="1:12" ht="33.75" customHeight="1">
      <c r="A3" s="64">
        <v>1</v>
      </c>
      <c r="B3" s="102" t="s">
        <v>150</v>
      </c>
      <c r="C3" s="103" t="s">
        <v>151</v>
      </c>
      <c r="D3" s="104">
        <v>1</v>
      </c>
      <c r="E3" s="105"/>
      <c r="F3" s="105"/>
      <c r="G3" s="105"/>
      <c r="H3" s="106"/>
      <c r="I3" s="105"/>
      <c r="J3" s="110"/>
      <c r="K3" s="111"/>
      <c r="L3" s="111"/>
    </row>
    <row r="4" spans="1:12" ht="15">
      <c r="A4" s="64">
        <v>2</v>
      </c>
      <c r="B4" s="102" t="s">
        <v>152</v>
      </c>
      <c r="C4" s="103" t="s">
        <v>44</v>
      </c>
      <c r="D4" s="104">
        <v>2</v>
      </c>
      <c r="E4" s="105"/>
      <c r="F4" s="105"/>
      <c r="G4" s="105"/>
      <c r="H4" s="106"/>
      <c r="I4" s="105"/>
      <c r="J4" s="110"/>
      <c r="K4" s="111"/>
      <c r="L4" s="111"/>
    </row>
    <row r="5" spans="1:12" ht="30">
      <c r="A5" s="64">
        <v>3</v>
      </c>
      <c r="B5" s="107" t="s">
        <v>153</v>
      </c>
      <c r="C5" s="103" t="s">
        <v>151</v>
      </c>
      <c r="D5" s="104">
        <v>1</v>
      </c>
      <c r="E5" s="105"/>
      <c r="F5" s="105"/>
      <c r="G5" s="105"/>
      <c r="H5" s="106"/>
      <c r="I5" s="105"/>
      <c r="J5" s="110"/>
      <c r="K5" s="111"/>
      <c r="L5" s="111"/>
    </row>
    <row r="6" spans="1:12" ht="32.25" customHeight="1">
      <c r="A6" s="64">
        <v>7</v>
      </c>
      <c r="B6" s="102" t="s">
        <v>154</v>
      </c>
      <c r="C6" s="103" t="s">
        <v>151</v>
      </c>
      <c r="D6" s="104">
        <v>1</v>
      </c>
      <c r="E6" s="105"/>
      <c r="F6" s="105"/>
      <c r="G6" s="105"/>
      <c r="H6" s="106"/>
      <c r="I6" s="105"/>
      <c r="J6" s="110"/>
      <c r="K6" s="111"/>
      <c r="L6" s="111"/>
    </row>
    <row r="7" spans="1:12" ht="30">
      <c r="A7" s="64">
        <v>8</v>
      </c>
      <c r="B7" s="107" t="s">
        <v>155</v>
      </c>
      <c r="C7" s="103" t="s">
        <v>151</v>
      </c>
      <c r="D7" s="104">
        <v>1</v>
      </c>
      <c r="E7" s="105"/>
      <c r="F7" s="105"/>
      <c r="G7" s="105"/>
      <c r="H7" s="106"/>
      <c r="I7" s="105"/>
      <c r="J7" s="110"/>
      <c r="K7" s="111"/>
      <c r="L7" s="111"/>
    </row>
    <row r="8" spans="1:12" ht="30">
      <c r="A8" s="64">
        <v>9</v>
      </c>
      <c r="B8" s="102" t="s">
        <v>156</v>
      </c>
      <c r="C8" s="103" t="s">
        <v>151</v>
      </c>
      <c r="D8" s="104">
        <v>1</v>
      </c>
      <c r="E8" s="105"/>
      <c r="F8" s="105"/>
      <c r="G8" s="105"/>
      <c r="H8" s="106"/>
      <c r="I8" s="105"/>
      <c r="J8" s="110"/>
      <c r="K8" s="111"/>
      <c r="L8" s="111"/>
    </row>
    <row r="9" spans="1:12" ht="30">
      <c r="A9" s="64">
        <v>13</v>
      </c>
      <c r="B9" s="107" t="s">
        <v>157</v>
      </c>
      <c r="C9" s="103" t="s">
        <v>151</v>
      </c>
      <c r="D9" s="104">
        <v>1</v>
      </c>
      <c r="E9" s="105"/>
      <c r="F9" s="105"/>
      <c r="G9" s="105"/>
      <c r="H9" s="106"/>
      <c r="I9" s="105"/>
      <c r="J9" s="110"/>
      <c r="K9" s="111"/>
      <c r="L9" s="111"/>
    </row>
    <row r="10" spans="1:12" ht="30">
      <c r="A10" s="64">
        <v>14</v>
      </c>
      <c r="B10" s="102" t="s">
        <v>158</v>
      </c>
      <c r="C10" s="103" t="s">
        <v>151</v>
      </c>
      <c r="D10" s="104">
        <v>1</v>
      </c>
      <c r="E10" s="105"/>
      <c r="F10" s="105"/>
      <c r="G10" s="105"/>
      <c r="H10" s="106"/>
      <c r="I10" s="105"/>
      <c r="J10" s="110"/>
      <c r="K10" s="111"/>
      <c r="L10" s="111"/>
    </row>
    <row r="11" spans="1:12" ht="30.75" customHeight="1">
      <c r="A11" s="64">
        <v>16</v>
      </c>
      <c r="B11" s="108" t="s">
        <v>159</v>
      </c>
      <c r="C11" s="109" t="s">
        <v>151</v>
      </c>
      <c r="D11" s="104">
        <v>2</v>
      </c>
      <c r="E11" s="105"/>
      <c r="F11" s="105"/>
      <c r="G11" s="105"/>
      <c r="H11" s="106"/>
      <c r="I11" s="105"/>
      <c r="J11" s="110"/>
      <c r="K11" s="111"/>
      <c r="L11" s="111"/>
    </row>
    <row r="12" spans="1:12" ht="12.75">
      <c r="A12" s="135" t="s">
        <v>13</v>
      </c>
      <c r="B12" s="135"/>
      <c r="C12" s="135"/>
      <c r="D12" s="135"/>
      <c r="E12" s="135"/>
      <c r="F12" s="135"/>
      <c r="G12" s="65">
        <f>SUM(G3:G11)</f>
        <v>0</v>
      </c>
      <c r="H12" s="65"/>
      <c r="I12" s="65">
        <f>SUM(I3:I11)</f>
        <v>0</v>
      </c>
      <c r="J12" s="65"/>
      <c r="K12" s="65"/>
      <c r="L12" s="65"/>
    </row>
    <row r="13" ht="14.25" customHeight="1"/>
    <row r="14" ht="14.25" customHeight="1"/>
    <row r="15" ht="14.25" customHeight="1"/>
    <row r="16" ht="14.25" customHeight="1">
      <c r="B16" s="46" t="s">
        <v>14</v>
      </c>
    </row>
    <row r="17" ht="14.25" customHeight="1">
      <c r="B17" s="48" t="s">
        <v>111</v>
      </c>
    </row>
    <row r="18" ht="14.25" customHeight="1">
      <c r="B18" s="48" t="s">
        <v>131</v>
      </c>
    </row>
    <row r="19" ht="14.25" customHeight="1">
      <c r="B19" s="48" t="s">
        <v>114</v>
      </c>
    </row>
    <row r="20" ht="14.25" customHeight="1">
      <c r="B20" s="48" t="s">
        <v>132</v>
      </c>
    </row>
    <row r="21" ht="14.25" customHeight="1">
      <c r="B21" s="48" t="s">
        <v>116</v>
      </c>
    </row>
    <row r="22" ht="14.25" customHeight="1">
      <c r="B22" s="48" t="s">
        <v>160</v>
      </c>
    </row>
    <row r="23" ht="14.25" customHeight="1">
      <c r="B23" s="48" t="s">
        <v>161</v>
      </c>
    </row>
    <row r="24" ht="14.25" customHeight="1">
      <c r="B24" s="48" t="s">
        <v>162</v>
      </c>
    </row>
    <row r="25" ht="14.25" customHeight="1">
      <c r="B25" s="33" t="s">
        <v>163</v>
      </c>
    </row>
    <row r="26" ht="14.25" customHeight="1"/>
    <row r="27" ht="14.25" customHeight="1"/>
    <row r="28" ht="14.25" customHeight="1"/>
    <row r="29" spans="7:12" ht="34.5" customHeight="1">
      <c r="G29" s="126" t="s">
        <v>190</v>
      </c>
      <c r="H29" s="127"/>
      <c r="I29" s="127"/>
      <c r="J29" s="127"/>
      <c r="K29" s="127"/>
      <c r="L29" s="127"/>
    </row>
    <row r="30" ht="14.25" customHeight="1"/>
    <row r="31" ht="14.25" customHeight="1"/>
    <row r="32" ht="14.25" customHeight="1">
      <c r="B32" s="33"/>
    </row>
    <row r="33" ht="14.25" customHeight="1">
      <c r="B33" s="33"/>
    </row>
    <row r="34" ht="14.25" customHeight="1">
      <c r="B34" s="33"/>
    </row>
    <row r="35" ht="14.25" customHeight="1">
      <c r="B35" s="33"/>
    </row>
    <row r="36" ht="14.25" customHeight="1"/>
    <row r="37" ht="14.25" customHeight="1">
      <c r="B37" s="33"/>
    </row>
    <row r="38" ht="14.25" customHeight="1">
      <c r="B38" s="33"/>
    </row>
  </sheetData>
  <sheetProtection/>
  <autoFilter ref="B1:B38"/>
  <mergeCells count="3">
    <mergeCell ref="A1:I1"/>
    <mergeCell ref="A12:F12"/>
    <mergeCell ref="G29:L29"/>
  </mergeCells>
  <printOptions/>
  <pageMargins left="0.25" right="0.25" top="0.75" bottom="0.75" header="0.3" footer="0.3"/>
  <pageSetup fitToHeight="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O26"/>
  <sheetViews>
    <sheetView zoomScalePageLayoutView="0" workbookViewId="0" topLeftCell="A1">
      <selection activeCell="I31" sqref="I31"/>
    </sheetView>
  </sheetViews>
  <sheetFormatPr defaultColWidth="9.00390625" defaultRowHeight="15"/>
  <cols>
    <col min="1" max="1" width="4.8515625" style="72" customWidth="1"/>
    <col min="2" max="2" width="23.28125" style="13" customWidth="1"/>
    <col min="3" max="6" width="9.00390625" style="13" customWidth="1"/>
    <col min="7" max="7" width="11.8515625" style="13" customWidth="1"/>
    <col min="8" max="8" width="9.00390625" style="13" customWidth="1"/>
    <col min="9" max="9" width="12.421875" style="13" customWidth="1"/>
    <col min="10" max="10" width="10.140625" style="13" customWidth="1"/>
    <col min="11" max="11" width="9.8515625" style="13" customWidth="1"/>
    <col min="12" max="12" width="12.421875" style="13" customWidth="1"/>
    <col min="13" max="16384" width="9.00390625" style="13" customWidth="1"/>
  </cols>
  <sheetData>
    <row r="1" spans="1:12" ht="15" customHeight="1">
      <c r="A1" s="136" t="s">
        <v>178</v>
      </c>
      <c r="B1" s="136"/>
      <c r="C1" s="136"/>
      <c r="D1" s="136"/>
      <c r="E1" s="136"/>
      <c r="F1" s="136"/>
      <c r="G1" s="136"/>
      <c r="H1" s="136"/>
      <c r="I1" s="136"/>
      <c r="J1" s="136"/>
      <c r="K1" s="136"/>
      <c r="L1" s="136"/>
    </row>
    <row r="2" spans="1:15" s="15" customFormat="1" ht="28.5" customHeight="1">
      <c r="A2" s="4" t="s">
        <v>1</v>
      </c>
      <c r="B2" s="4" t="s">
        <v>2</v>
      </c>
      <c r="C2" s="4" t="s">
        <v>3</v>
      </c>
      <c r="D2" s="4" t="s">
        <v>185</v>
      </c>
      <c r="E2" s="5" t="s">
        <v>4</v>
      </c>
      <c r="F2" s="4" t="s">
        <v>5</v>
      </c>
      <c r="G2" s="4" t="s">
        <v>6</v>
      </c>
      <c r="H2" s="4" t="s">
        <v>186</v>
      </c>
      <c r="I2" s="4" t="s">
        <v>7</v>
      </c>
      <c r="J2" s="4" t="s">
        <v>187</v>
      </c>
      <c r="K2" s="4" t="s">
        <v>188</v>
      </c>
      <c r="L2" s="6" t="s">
        <v>189</v>
      </c>
      <c r="M2" s="69"/>
      <c r="N2" s="70"/>
      <c r="O2" s="71"/>
    </row>
    <row r="3" spans="1:12" ht="22.5">
      <c r="A3" s="1">
        <v>1</v>
      </c>
      <c r="B3" s="88" t="s">
        <v>167</v>
      </c>
      <c r="C3" s="89" t="s">
        <v>86</v>
      </c>
      <c r="D3" s="122">
        <v>2</v>
      </c>
      <c r="E3" s="52"/>
      <c r="F3" s="52"/>
      <c r="G3" s="52"/>
      <c r="H3" s="91"/>
      <c r="I3" s="52"/>
      <c r="J3" s="42"/>
      <c r="K3" s="52"/>
      <c r="L3" s="52"/>
    </row>
    <row r="4" spans="1:12" ht="27.75" customHeight="1">
      <c r="A4" s="1">
        <v>3</v>
      </c>
      <c r="B4" s="88" t="s">
        <v>168</v>
      </c>
      <c r="C4" s="89" t="s">
        <v>151</v>
      </c>
      <c r="D4" s="122">
        <v>2</v>
      </c>
      <c r="E4" s="52"/>
      <c r="F4" s="52"/>
      <c r="G4" s="52"/>
      <c r="H4" s="91"/>
      <c r="I4" s="52"/>
      <c r="J4" s="42"/>
      <c r="K4" s="52"/>
      <c r="L4" s="52"/>
    </row>
    <row r="5" spans="1:12" ht="26.25" customHeight="1">
      <c r="A5" s="1">
        <v>6</v>
      </c>
      <c r="B5" s="88" t="s">
        <v>169</v>
      </c>
      <c r="C5" s="89" t="s">
        <v>86</v>
      </c>
      <c r="D5" s="122">
        <v>2</v>
      </c>
      <c r="E5" s="52"/>
      <c r="F5" s="52"/>
      <c r="G5" s="52"/>
      <c r="H5" s="91"/>
      <c r="I5" s="52"/>
      <c r="J5" s="42"/>
      <c r="K5" s="52"/>
      <c r="L5" s="52"/>
    </row>
    <row r="6" spans="1:12" ht="26.25" customHeight="1">
      <c r="A6" s="1">
        <v>7</v>
      </c>
      <c r="B6" s="88" t="s">
        <v>170</v>
      </c>
      <c r="C6" s="89" t="s">
        <v>86</v>
      </c>
      <c r="D6" s="122">
        <v>1</v>
      </c>
      <c r="E6" s="52"/>
      <c r="F6" s="52"/>
      <c r="G6" s="52"/>
      <c r="H6" s="91"/>
      <c r="I6" s="52"/>
      <c r="J6" s="42"/>
      <c r="K6" s="52"/>
      <c r="L6" s="52"/>
    </row>
    <row r="7" spans="1:12" ht="26.25" customHeight="1">
      <c r="A7" s="1">
        <v>8</v>
      </c>
      <c r="B7" s="88" t="s">
        <v>171</v>
      </c>
      <c r="C7" s="89" t="s">
        <v>86</v>
      </c>
      <c r="D7" s="122">
        <v>2</v>
      </c>
      <c r="E7" s="52"/>
      <c r="F7" s="52"/>
      <c r="G7" s="52"/>
      <c r="H7" s="91"/>
      <c r="I7" s="52"/>
      <c r="J7" s="42"/>
      <c r="K7" s="52"/>
      <c r="L7" s="52"/>
    </row>
    <row r="8" spans="1:12" ht="11.25">
      <c r="A8" s="133" t="s">
        <v>13</v>
      </c>
      <c r="B8" s="133"/>
      <c r="C8" s="133"/>
      <c r="D8" s="133"/>
      <c r="E8" s="133"/>
      <c r="F8" s="133"/>
      <c r="G8" s="53">
        <f>SUM(G3:G7)</f>
        <v>0</v>
      </c>
      <c r="H8" s="53"/>
      <c r="I8" s="53">
        <f>SUM(I3:I7)</f>
        <v>0</v>
      </c>
      <c r="J8" s="54"/>
      <c r="K8" s="55"/>
      <c r="L8" s="55"/>
    </row>
    <row r="11" spans="1:12" ht="11.25">
      <c r="A11" s="13"/>
      <c r="B11" s="73" t="s">
        <v>14</v>
      </c>
      <c r="C11" s="38"/>
      <c r="D11" s="38"/>
      <c r="E11" s="38"/>
      <c r="F11" s="38"/>
      <c r="G11" s="38"/>
      <c r="H11" s="38"/>
      <c r="I11" s="38"/>
      <c r="J11" s="38"/>
      <c r="K11" s="38"/>
      <c r="L11" s="38"/>
    </row>
    <row r="12" spans="1:12" ht="11.25">
      <c r="A12" s="13"/>
      <c r="B12" s="48" t="s">
        <v>111</v>
      </c>
      <c r="C12" s="38"/>
      <c r="E12" s="38"/>
      <c r="F12" s="38"/>
      <c r="H12" s="38"/>
      <c r="I12" s="38"/>
      <c r="J12" s="38"/>
      <c r="K12" s="38"/>
      <c r="L12" s="38"/>
    </row>
    <row r="13" spans="1:12" ht="11.25">
      <c r="A13" s="13"/>
      <c r="B13" s="48" t="s">
        <v>131</v>
      </c>
      <c r="C13" s="38"/>
      <c r="D13" s="38"/>
      <c r="E13" s="38"/>
      <c r="G13" s="38"/>
      <c r="H13" s="38"/>
      <c r="I13" s="38"/>
      <c r="J13" s="38"/>
      <c r="K13" s="38"/>
      <c r="L13" s="38"/>
    </row>
    <row r="14" spans="1:12" ht="11.25">
      <c r="A14" s="13"/>
      <c r="B14" s="48" t="s">
        <v>114</v>
      </c>
      <c r="C14" s="38"/>
      <c r="D14" s="38"/>
      <c r="E14" s="38"/>
      <c r="F14" s="38"/>
      <c r="G14" s="38"/>
      <c r="H14" s="38"/>
      <c r="I14" s="38"/>
      <c r="J14" s="38"/>
      <c r="K14" s="38"/>
      <c r="L14" s="38"/>
    </row>
    <row r="15" spans="1:12" ht="11.25">
      <c r="A15" s="13"/>
      <c r="B15" s="48" t="s">
        <v>132</v>
      </c>
      <c r="C15" s="38"/>
      <c r="D15" s="38"/>
      <c r="F15" s="38"/>
      <c r="G15" s="38"/>
      <c r="H15" s="38"/>
      <c r="I15" s="38"/>
      <c r="J15" s="38"/>
      <c r="K15" s="38"/>
      <c r="L15" s="38"/>
    </row>
    <row r="16" spans="1:12" ht="11.25">
      <c r="A16" s="13"/>
      <c r="B16" s="48" t="s">
        <v>180</v>
      </c>
      <c r="C16" s="38"/>
      <c r="D16" s="38"/>
      <c r="E16" s="38"/>
      <c r="F16" s="38"/>
      <c r="G16" s="38"/>
      <c r="H16" s="38"/>
      <c r="I16" s="38"/>
      <c r="J16" s="38"/>
      <c r="K16" s="38"/>
      <c r="L16" s="38"/>
    </row>
    <row r="17" spans="1:12" ht="11.25">
      <c r="A17" s="13"/>
      <c r="B17" s="48" t="s">
        <v>133</v>
      </c>
      <c r="C17" s="38"/>
      <c r="D17" s="38"/>
      <c r="E17" s="38"/>
      <c r="G17" s="38"/>
      <c r="H17" s="38"/>
      <c r="I17" s="38"/>
      <c r="J17" s="38"/>
      <c r="K17" s="38"/>
      <c r="L17" s="38"/>
    </row>
    <row r="18" spans="1:11" ht="11.25">
      <c r="A18" s="13"/>
      <c r="B18" s="48" t="s">
        <v>134</v>
      </c>
      <c r="E18" s="34"/>
      <c r="K18" s="34"/>
    </row>
    <row r="19" spans="1:2" ht="11.25">
      <c r="A19" s="13"/>
      <c r="B19" s="48" t="s">
        <v>135</v>
      </c>
    </row>
    <row r="26" spans="7:12" ht="36" customHeight="1">
      <c r="G26" s="127" t="s">
        <v>191</v>
      </c>
      <c r="H26" s="127"/>
      <c r="I26" s="127"/>
      <c r="J26" s="127"/>
      <c r="K26" s="127"/>
      <c r="L26" s="127"/>
    </row>
  </sheetData>
  <sheetProtection/>
  <mergeCells count="3">
    <mergeCell ref="A1:L1"/>
    <mergeCell ref="A8:F8"/>
    <mergeCell ref="G26:L26"/>
  </mergeCells>
  <printOptions/>
  <pageMargins left="0.25" right="0.25" top="0.75" bottom="0.75" header="0.3" footer="0.3"/>
  <pageSetup fitToHeight="0" fitToWidth="1"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O24"/>
  <sheetViews>
    <sheetView tabSelected="1" zoomScalePageLayoutView="0" workbookViewId="0" topLeftCell="A1">
      <selection activeCell="F29" sqref="F29"/>
    </sheetView>
  </sheetViews>
  <sheetFormatPr defaultColWidth="9.00390625" defaultRowHeight="15"/>
  <cols>
    <col min="1" max="1" width="4.8515625" style="72" customWidth="1"/>
    <col min="2" max="2" width="23.28125" style="13" customWidth="1"/>
    <col min="3" max="6" width="9.00390625" style="13" customWidth="1"/>
    <col min="7" max="7" width="11.8515625" style="13" customWidth="1"/>
    <col min="8" max="8" width="9.00390625" style="13" customWidth="1"/>
    <col min="9" max="9" width="12.421875" style="13" customWidth="1"/>
    <col min="10" max="10" width="10.140625" style="13" customWidth="1"/>
    <col min="11" max="11" width="9.8515625" style="13" customWidth="1"/>
    <col min="12" max="12" width="12.57421875" style="13" customWidth="1"/>
    <col min="13" max="16384" width="9.00390625" style="13" customWidth="1"/>
  </cols>
  <sheetData>
    <row r="1" spans="1:12" ht="15" customHeight="1">
      <c r="A1" s="136" t="s">
        <v>179</v>
      </c>
      <c r="B1" s="136"/>
      <c r="C1" s="136"/>
      <c r="D1" s="136"/>
      <c r="E1" s="136"/>
      <c r="F1" s="136"/>
      <c r="G1" s="136"/>
      <c r="H1" s="136"/>
      <c r="I1" s="136"/>
      <c r="J1" s="136"/>
      <c r="K1" s="136"/>
      <c r="L1" s="136"/>
    </row>
    <row r="2" spans="1:15" s="15" customFormat="1" ht="28.5" customHeight="1">
      <c r="A2" s="4" t="s">
        <v>1</v>
      </c>
      <c r="B2" s="4" t="s">
        <v>2</v>
      </c>
      <c r="C2" s="4" t="s">
        <v>3</v>
      </c>
      <c r="D2" s="4" t="s">
        <v>185</v>
      </c>
      <c r="E2" s="5" t="s">
        <v>4</v>
      </c>
      <c r="F2" s="4" t="s">
        <v>5</v>
      </c>
      <c r="G2" s="4" t="s">
        <v>6</v>
      </c>
      <c r="H2" s="4" t="s">
        <v>186</v>
      </c>
      <c r="I2" s="4" t="s">
        <v>7</v>
      </c>
      <c r="J2" s="4" t="s">
        <v>187</v>
      </c>
      <c r="K2" s="4" t="s">
        <v>188</v>
      </c>
      <c r="L2" s="6" t="s">
        <v>189</v>
      </c>
      <c r="M2" s="69"/>
      <c r="N2" s="70"/>
      <c r="O2" s="71"/>
    </row>
    <row r="3" spans="1:12" ht="45.75" customHeight="1">
      <c r="A3" s="1">
        <v>1</v>
      </c>
      <c r="B3" s="88" t="s">
        <v>172</v>
      </c>
      <c r="C3" s="89" t="s">
        <v>173</v>
      </c>
      <c r="D3" s="122">
        <v>3</v>
      </c>
      <c r="E3" s="52"/>
      <c r="F3" s="52"/>
      <c r="G3" s="52"/>
      <c r="H3" s="91"/>
      <c r="I3" s="52"/>
      <c r="J3" s="42"/>
      <c r="K3" s="52"/>
      <c r="L3" s="52"/>
    </row>
    <row r="4" spans="1:12" ht="29.25" customHeight="1">
      <c r="A4" s="1">
        <v>2</v>
      </c>
      <c r="B4" s="88" t="s">
        <v>174</v>
      </c>
      <c r="C4" s="89" t="s">
        <v>86</v>
      </c>
      <c r="D4" s="122">
        <v>1</v>
      </c>
      <c r="E4" s="52"/>
      <c r="F4" s="52"/>
      <c r="G4" s="52"/>
      <c r="H4" s="91"/>
      <c r="I4" s="52"/>
      <c r="J4" s="42"/>
      <c r="K4" s="52"/>
      <c r="L4" s="52"/>
    </row>
    <row r="5" spans="1:12" ht="42" customHeight="1">
      <c r="A5" s="1">
        <v>3</v>
      </c>
      <c r="B5" s="88" t="s">
        <v>175</v>
      </c>
      <c r="C5" s="89" t="s">
        <v>176</v>
      </c>
      <c r="D5" s="122">
        <v>1</v>
      </c>
      <c r="E5" s="52"/>
      <c r="F5" s="52"/>
      <c r="G5" s="52"/>
      <c r="H5" s="91"/>
      <c r="I5" s="52"/>
      <c r="J5" s="42"/>
      <c r="K5" s="52"/>
      <c r="L5" s="52"/>
    </row>
    <row r="6" spans="1:12" ht="11.25">
      <c r="A6" s="133" t="s">
        <v>13</v>
      </c>
      <c r="B6" s="133"/>
      <c r="C6" s="133"/>
      <c r="D6" s="133"/>
      <c r="E6" s="133"/>
      <c r="F6" s="133"/>
      <c r="G6" s="53">
        <f>SUM(G3:G5)</f>
        <v>0</v>
      </c>
      <c r="H6" s="53"/>
      <c r="I6" s="53">
        <f>SUM(I3:I5)</f>
        <v>0</v>
      </c>
      <c r="J6" s="54"/>
      <c r="K6" s="55"/>
      <c r="L6" s="55"/>
    </row>
    <row r="9" spans="1:12" ht="11.25">
      <c r="A9" s="13"/>
      <c r="B9" s="73" t="s">
        <v>14</v>
      </c>
      <c r="C9" s="38"/>
      <c r="D9" s="38"/>
      <c r="E9" s="38"/>
      <c r="F9" s="38"/>
      <c r="G9" s="38"/>
      <c r="H9" s="38"/>
      <c r="I9" s="38"/>
      <c r="J9" s="38"/>
      <c r="K9" s="38"/>
      <c r="L9" s="38"/>
    </row>
    <row r="10" ht="11.25">
      <c r="B10" s="48" t="s">
        <v>111</v>
      </c>
    </row>
    <row r="11" ht="11.25">
      <c r="B11" s="48" t="s">
        <v>131</v>
      </c>
    </row>
    <row r="12" ht="11.25">
      <c r="B12" s="48" t="s">
        <v>114</v>
      </c>
    </row>
    <row r="13" ht="11.25">
      <c r="B13" s="48" t="s">
        <v>132</v>
      </c>
    </row>
    <row r="14" ht="11.25">
      <c r="B14" s="48" t="s">
        <v>180</v>
      </c>
    </row>
    <row r="15" ht="11.25">
      <c r="B15" s="48" t="s">
        <v>133</v>
      </c>
    </row>
    <row r="16" ht="11.25">
      <c r="B16" s="48" t="s">
        <v>134</v>
      </c>
    </row>
    <row r="17" ht="11.25">
      <c r="B17" s="48" t="s">
        <v>135</v>
      </c>
    </row>
    <row r="23" spans="7:12" ht="35.25" customHeight="1">
      <c r="G23" s="126" t="s">
        <v>190</v>
      </c>
      <c r="H23" s="127"/>
      <c r="I23" s="127"/>
      <c r="J23" s="127"/>
      <c r="K23" s="127"/>
      <c r="L23" s="127"/>
    </row>
    <row r="24" spans="7:12" ht="11.25">
      <c r="G24" s="127"/>
      <c r="H24" s="127"/>
      <c r="I24" s="127"/>
      <c r="J24" s="127"/>
      <c r="K24" s="127"/>
      <c r="L24" s="127"/>
    </row>
  </sheetData>
  <sheetProtection/>
  <mergeCells count="4">
    <mergeCell ref="A1:L1"/>
    <mergeCell ref="A6:F6"/>
    <mergeCell ref="G23:L23"/>
    <mergeCell ref="G24:L24"/>
  </mergeCells>
  <printOptions/>
  <pageMargins left="0.25" right="0.25" top="0.75" bottom="0.75" header="0.3" footer="0.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Artur Lipiński</dc:creator>
  <cp:keywords/>
  <dc:description/>
  <cp:lastModifiedBy>USKPC08475</cp:lastModifiedBy>
  <cp:lastPrinted>2020-02-18T12:18:44Z</cp:lastPrinted>
  <dcterms:created xsi:type="dcterms:W3CDTF">2018-01-05T11:10:21Z</dcterms:created>
  <dcterms:modified xsi:type="dcterms:W3CDTF">2020-02-18T12:19:47Z</dcterms:modified>
  <cp:category/>
  <cp:version/>
  <cp:contentType/>
  <cp:contentStatus/>
</cp:coreProperties>
</file>