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7" firstSheet="4" activeTab="10"/>
  </bookViews>
  <sheets>
    <sheet name="Pakiet 1" sheetId="1" state="hidden" r:id="rId1"/>
    <sheet name="Pakiet 2" sheetId="2" state="hidden" r:id="rId2"/>
    <sheet name="Pakiet 3" sheetId="3" state="hidden" r:id="rId3"/>
    <sheet name="Pakiet 5" sheetId="4" state="hidden" r:id="rId4"/>
    <sheet name="Pakiet 6" sheetId="5" r:id="rId5"/>
    <sheet name="Pakiet 7" sheetId="6" state="hidden" r:id="rId6"/>
    <sheet name="Pakiet 10" sheetId="7" state="hidden" r:id="rId7"/>
    <sheet name="Pakiet 11" sheetId="8" state="hidden" r:id="rId8"/>
    <sheet name="Pakiet 16" sheetId="9" state="hidden" r:id="rId9"/>
    <sheet name="Pakiet 19" sheetId="10" r:id="rId10"/>
    <sheet name="Pakiet 24" sheetId="11" r:id="rId11"/>
    <sheet name="Pakiet 25" sheetId="12" state="hidden" r:id="rId12"/>
    <sheet name="Pakiet 27" sheetId="13" state="hidden" r:id="rId13"/>
    <sheet name="Pakiet 29" sheetId="14" state="hidden" r:id="rId14"/>
    <sheet name="Pakiet 30" sheetId="15" state="hidden" r:id="rId15"/>
    <sheet name="Pakiet 33" sheetId="16" state="hidden" r:id="rId16"/>
    <sheet name="Pakiet 36" sheetId="17" state="hidden" r:id="rId17"/>
    <sheet name="Pakiet 42" sheetId="18" state="hidden" r:id="rId18"/>
    <sheet name="Pakiet 43" sheetId="19" state="hidden" r:id="rId19"/>
  </sheets>
  <definedNames>
    <definedName name="Excel_BuiltIn_Print_Area_1">'Pakiet 1'!$A$1:$L$21</definedName>
    <definedName name="Excel_BuiltIn_Print_Area_10">'Pakiet 10'!$A$1:$L$11</definedName>
    <definedName name="Excel_BuiltIn_Print_Area_11">'Pakiet 11'!$A$1:$L$11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7">#REF!</definedName>
    <definedName name="Excel_BuiltIn_Print_Area_19">'Pakiet 19'!$A$1:$L$9</definedName>
    <definedName name="Excel_BuiltIn_Print_Area_2">'Pakiet 2'!$A$1:$L$27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'Pakiet 24'!$A$1:$L$18</definedName>
    <definedName name="Excel_BuiltIn_Print_Area_25">'Pakiet 25'!$A$1:$L$7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">'Pakiet 3'!$A$1:$L$23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5">'Pakiet 5'!$A$1:$L$9</definedName>
    <definedName name="Excel_BuiltIn_Print_Area_6">'Pakiet 6'!$A$1:$L$12</definedName>
    <definedName name="Excel_BuiltIn_Print_Area_7">'Pakiet 7'!$A$1:$L$10</definedName>
    <definedName name="Excel_BuiltIn_Print_Area_8">#REF!</definedName>
    <definedName name="Excel_BuiltIn_Print_Area_9">#REF!</definedName>
  </definedNames>
  <calcPr calcMode="manual" fullCalcOnLoad="1"/>
</workbook>
</file>

<file path=xl/sharedStrings.xml><?xml version="1.0" encoding="utf-8"?>
<sst xmlns="http://schemas.openxmlformats.org/spreadsheetml/2006/main" count="549" uniqueCount="238">
  <si>
    <t>Lp.</t>
  </si>
  <si>
    <t>Nazwa towaru</t>
  </si>
  <si>
    <t>J.M.</t>
  </si>
  <si>
    <t>Cena Netto</t>
  </si>
  <si>
    <t>Cena Brutto</t>
  </si>
  <si>
    <t>Wartość netto</t>
  </si>
  <si>
    <t>VAT%</t>
  </si>
  <si>
    <t>Wartość Brutto</t>
  </si>
  <si>
    <t>Butelki hodowlane do namnażania i wykrywania mikroorganizmów tlenowych( bakterii i grzybów) we krwi i innych normalnie jałowych płynach ustrojowych (np.płyn mózgowo-rdzeniowy)op.a 100 butelek)</t>
  </si>
  <si>
    <t>op</t>
  </si>
  <si>
    <t>Butelki hodowlane do namnażania i wykrywania bakterii beztlenowych i względnie beztlenowych we krwi i innych normalnie jałowych płynach ustrojowych (np.płyn mózgowo-rdzeniowy)op.a 100 butelek)</t>
  </si>
  <si>
    <t>Butelki hodowlane z neutralizatorem antybiotyków do namnażania i wykrywania mikroorganizmów tlenowych( bakterii i grzybów) we krwi i innych normalnie jałowych płynach ustrojowych (np.płyn mózgowo-rdzeniowy)op.a 100 butelek)</t>
  </si>
  <si>
    <t>Butelki hodowlane z neutralizatorem antybiotyków do namnażania i wykrywania bakterii beztlenowych i względnie beztlenowych we krwi i innych normalnie jałowych płynach ustrojowych (np.płyn mózgowo-rdzeniowy)op.a 100 butelek)</t>
  </si>
  <si>
    <t>Butelki hodowlane z neutralizatorem antybiotyków do namnażania i wykrywania mikroorganizmów tlenowych i względnie beztlenowych( bakterii i grzybów drożdżopodobnych) we krwi dostosowane do małej (do 4ml) objętości próbki (pediatryczne), op.a 100 butelek)</t>
  </si>
  <si>
    <t xml:space="preserve"> Karty do identyfikacji bakterii beztlenowych i mikroaerofilnych do systemu Vitek 2 (op.20 kart)</t>
  </si>
  <si>
    <t>Vitek 2 ANC</t>
  </si>
  <si>
    <t>Karty do identyfikacji drożdży i drożdżaków do systemu Vitek 2 (op.20 kart)</t>
  </si>
  <si>
    <t>Vitek 2 YST</t>
  </si>
  <si>
    <t>Pipeter Diluter Accesory Kit(330)</t>
  </si>
  <si>
    <t>Saline solution (op 3x500 ml)</t>
  </si>
  <si>
    <t>Saline 0,45% 1l bag, 14/CS</t>
  </si>
  <si>
    <t>Unsensitised tubes(op a2000szt)</t>
  </si>
  <si>
    <t>Razem</t>
  </si>
  <si>
    <t>Warunki graniczne:</t>
  </si>
  <si>
    <t>1.Butelki hodowlane powinny być wykonane z plastiku, lub innego nietłukącego się materiału</t>
  </si>
  <si>
    <t>2.Butelki hodowlane powinny być przystosowane do przesyłania pocztą pneumatyczną, bez specjalnych pojemników transportowych</t>
  </si>
  <si>
    <t>3.Do oferty należy dołączyć metodykę wykonywania badań w języku polskim ( może być w wersji elektronicznej)</t>
  </si>
  <si>
    <t>Pakiet Nr 2- Podłoża na płytkach, buliony i materiały dodatkowe do hodowli i wstępnej identyfikacji drobnoustrojów</t>
  </si>
  <si>
    <t>VAT %</t>
  </si>
  <si>
    <t>Columbia Agar z 5% krwią baranią- płytki,op a 100 szt</t>
  </si>
  <si>
    <t xml:space="preserve">Mac Concey Agar z fioletem krystalicznym- płytki,op a 100 szt </t>
  </si>
  <si>
    <t>Mannitol Salt Agar / Chapman / - płytki, op a 20 szt</t>
  </si>
  <si>
    <t xml:space="preserve">Agar czekoladowy wybiórczy dla Haemophilus spp.- płytki,op a 20 szt </t>
  </si>
  <si>
    <t xml:space="preserve">Agar z żółcią i eskuliną, wybiórczy dla enterokoków i paciorkowców z grupy D  - płytki, op a 20 szt </t>
  </si>
  <si>
    <t>Sabouraud Agar z gentamycyną i chloramphenicolem-płytki, op a 20 szt</t>
  </si>
  <si>
    <t>Agar wybiórczy dla hodowli H.pylori w ludzkich materiałach biopsyjnych , płytki, op a 20 szt</t>
  </si>
  <si>
    <t>Agar Brucella z 5% krwią i witaminą K(1ug/ml)i heminą (5ug/ml),płytki, op a 20 szt</t>
  </si>
  <si>
    <t>Agar  chromogenny do identyfikacji bakterii z dróg moczowych-płytki przejrzyste, op a 100 szt</t>
  </si>
  <si>
    <t>Agar chromogenny do wybiórczej izolacji i bezpośredniej identyfikacji Staphylococcus aureus oraz Agar chromogenny do identyf.MRSA- płytki dzielone, op a 20 szt</t>
  </si>
  <si>
    <t>Agar chromogenny do identyf.Str.agalactiae- płytki, op a 20 szt</t>
  </si>
  <si>
    <t xml:space="preserve"> Agar chromogenny do identyf. Salmonella- płytki, op a 20 szt      </t>
  </si>
  <si>
    <t>Bulion Schaedlera z vit K3(0,02%)-probówki, op a 20 szt</t>
  </si>
  <si>
    <t>Bulion Todd Hewitta z antybiotykami, wybiórczy bulion dla paciorkowców z grupy B, op a 20 probówek</t>
  </si>
  <si>
    <t xml:space="preserve"> Saszetki do wytwarzania atmosfery beztlenowej ( do Jarów), op a 10 szt</t>
  </si>
  <si>
    <t>1. Do oferty należy dołączyć metodykę wykonywania badań w języku polskim ( może być w wersji elektronicznej)</t>
  </si>
  <si>
    <r>
      <t xml:space="preserve">2. Do oferty należy dołączyć barwny katalog do podłóż chromogennych, ze zdjęciami wzrostu wyhodowanych drobnoustrojów </t>
    </r>
    <r>
      <rPr>
        <sz val="9"/>
        <rFont val="Times New Roman"/>
        <family val="1"/>
      </rPr>
      <t>( może być w wersji elektronicznej)</t>
    </r>
  </si>
  <si>
    <t xml:space="preserve">3. Podłoża na płytkach muszą zawierać na spodniej części płytki trwały nadruk zawierający nazwę podłoża, numer serii, </t>
  </si>
  <si>
    <t xml:space="preserve">   datę ważności</t>
  </si>
  <si>
    <t xml:space="preserve">4. Podłoża chromogenne z poz.18 muszą być kompatybilne z testami do identyfikacji i oznaczania lekowrażliwości do własnego aparatu Vitek2 ( umożliwiać w metodyce  bezpośrednie pobranie kolonii z podłoża do testu)-należy dołączyć certyfikat do oferty. </t>
  </si>
  <si>
    <r>
      <t xml:space="preserve">5. Przy dostawie należy dołączyć certyfikat kontroli jakości podłóż do każdej nowej serii, </t>
    </r>
    <r>
      <rPr>
        <sz val="9"/>
        <rFont val="Times New Roman"/>
        <family val="1"/>
      </rPr>
      <t>lub wskazać stronę internetową na której te certyfikaty są do wglądu.</t>
    </r>
  </si>
  <si>
    <t>op a 50 kr.</t>
  </si>
  <si>
    <t xml:space="preserve"> Amoxicillin with  Clavulanic Acid (20+10)</t>
  </si>
  <si>
    <t xml:space="preserve"> Cefoperazone / Sulbactam   </t>
  </si>
  <si>
    <t xml:space="preserve"> Cefotaxime 30 </t>
  </si>
  <si>
    <t xml:space="preserve"> Cefotaxime 5</t>
  </si>
  <si>
    <t xml:space="preserve"> Ceftazidime 30  </t>
  </si>
  <si>
    <t xml:space="preserve"> Cefuroxime 30       </t>
  </si>
  <si>
    <t xml:space="preserve"> Ciprofloxacin 5</t>
  </si>
  <si>
    <t xml:space="preserve"> Gentamycin 10  </t>
  </si>
  <si>
    <t xml:space="preserve"> Gentamycin 30 </t>
  </si>
  <si>
    <t xml:space="preserve"> Imipenem 10   </t>
  </si>
  <si>
    <t xml:space="preserve"> Meropenem 10 </t>
  </si>
  <si>
    <t xml:space="preserve"> Norfloxacin 10        </t>
  </si>
  <si>
    <t xml:space="preserve"> Sulfomethoxazole with Trimethoprim </t>
  </si>
  <si>
    <t>Temocylina 30</t>
  </si>
  <si>
    <t>Tikarcylina z kw.klawulanowym 75/10</t>
  </si>
  <si>
    <t xml:space="preserve"> Tobramycin 10   </t>
  </si>
  <si>
    <t>1.Bezpłatne użyczenie na czas trwania umowy 4 szt dyspenserów dopasowanych do proponowanych krążków</t>
  </si>
  <si>
    <t>Test paskowy do oznaczania oksydazy, op a 50 oznaczeń</t>
  </si>
  <si>
    <t>Osocze królicze, op a 10 ml</t>
  </si>
  <si>
    <t>Pakiet Nr 6- Szczególne testy  dla wybranych grup drobnoustrojów</t>
  </si>
  <si>
    <t>?</t>
  </si>
  <si>
    <t>zestaw</t>
  </si>
  <si>
    <t>Zestaw do manualnej identyfikacji biochemicznej, min.18 reakcji,w warunkach tlenowych, 4-godzinny, dla pałeczek Gram-ujemnych, oksydazo-ujemnych; op a 20 ozn.</t>
  </si>
  <si>
    <t>Nośnik zawiesiny do testu z pkt.5</t>
  </si>
  <si>
    <t>2. Proszę wyszczególnić pozycje/ produkty w zestawie.</t>
  </si>
  <si>
    <t>4. Jeżeli zestaw składa sie z więcej niż jednej pozycji odpowiadającej numerowi katalogowemu to należy ująć i wycenić osobno wszystkie pozycje.</t>
  </si>
  <si>
    <t xml:space="preserve">Test ELISA do wykrywania antygenów rozpuszczalnych Candida w surowicy; płytka 96 dołkowa, </t>
  </si>
  <si>
    <t>Test ELISA do wykrywania antygenów rozpuszczalnych Aspergillus w surowicy i BAL; płytka 96 dołkowa</t>
  </si>
  <si>
    <t>1.Do oferty należy dołączyć metodykę wykonywania badań w języku polskim ( może być w wersji elektronicznej)</t>
  </si>
  <si>
    <t>Warunki graniczne</t>
  </si>
  <si>
    <t>Pakiet Nr 10- Szybkie wykrywanie antygenów Helicobacter pylori w kale  i toksyn E.coli 0157 w kale</t>
  </si>
  <si>
    <t>Szybki, kasetkowy, jakościowy test immunochromatograficzny, do wykrywania antygenów Helicobacter pylori w kale, op a 20 ozn</t>
  </si>
  <si>
    <t xml:space="preserve">2. Czułość i swoistość diagnostyczna testu z poz.1 w stosunku do gastroskopii i testu oddechowego  równa lub większa od 90%, </t>
  </si>
  <si>
    <t xml:space="preserve">   dla diagnostyki zakażenia i oceny skuteczności leczenia, potwierdzona w metodologii. </t>
  </si>
  <si>
    <t>Pakiet Nr 11- Oznaczanie MIC leków przeciwdrobnoustrojowych metodą paskową</t>
  </si>
  <si>
    <r>
      <t>Paski z gradientem stężeń antybiotyków</t>
    </r>
    <r>
      <rPr>
        <sz val="8"/>
        <rFont val="Courier New"/>
        <family val="3"/>
      </rPr>
      <t xml:space="preserve"> w tym</t>
    </r>
    <r>
      <rPr>
        <sz val="8"/>
        <color indexed="8"/>
        <rFont val="Courier New"/>
        <family val="3"/>
      </rPr>
      <t xml:space="preserve">: </t>
    </r>
  </si>
  <si>
    <t>1a</t>
  </si>
  <si>
    <t>A./ MIC dla antybiotyków p/bakteryjnych, op a 30 ozn.</t>
  </si>
  <si>
    <t>plus dary</t>
  </si>
  <si>
    <t>2. Oferowane produkty muszą pochodzić od jednego producenta.</t>
  </si>
  <si>
    <t>Pakiet Nr 16- Szybkie wykrywanie antygenów Campylobacter spp. w kale</t>
  </si>
  <si>
    <t xml:space="preserve">Cena Netto </t>
  </si>
  <si>
    <t xml:space="preserve">Szybki, kasetkowy, jakościowy test immunochromatograficzny, do wykrywania antygenów Campylobacter spp. w kale,  op a 20 ozn </t>
  </si>
  <si>
    <t>Pakiet  Nr 19 Drobny sprzęt laboratoryjny do badań mikrobiologicznych</t>
  </si>
  <si>
    <t>Cena Netto za op</t>
  </si>
  <si>
    <t>szt</t>
  </si>
  <si>
    <t xml:space="preserve"> Pipety Pasteura z polietylenu poj.3ml jałowe, pakowane indywidualnie, op a 1000 szt</t>
  </si>
  <si>
    <t>Sterylne patyczki drewniane, do wymazów, z wacikiem, bez probówek, pakowane indywidualnie, op a 1000 szt</t>
  </si>
  <si>
    <t>Eza bakteriologiczna kalibrowana platynowa z drutu Pt Rh10, o pojemności 10 mikrolitrów (0,01 ml)</t>
  </si>
  <si>
    <t>cena z 2012 ost. dostawa</t>
  </si>
  <si>
    <t>240 netto</t>
  </si>
  <si>
    <t>dodała 15%</t>
  </si>
  <si>
    <t xml:space="preserve">Pakiet 24 </t>
  </si>
  <si>
    <t>Cena netto op.</t>
  </si>
  <si>
    <t>1.</t>
  </si>
  <si>
    <t>Zestaw do wykrywania Clostridium difficile (op=25 ozn.)</t>
  </si>
  <si>
    <t>op.</t>
  </si>
  <si>
    <t xml:space="preserve">       Wymagania graniczne</t>
  </si>
  <si>
    <t xml:space="preserve">1. Zamawiający wymaga posiadania certyfikatu CE </t>
  </si>
  <si>
    <t>3 .Minimalny termin ważności towaru musi wynosić 6 miesięcy,licząc od daty dostawy</t>
  </si>
  <si>
    <t>Pakiet Nr 25- Oznaczanie MIC leków przeciwdrobnoustrojowych metodą mikrorozcieńczeń</t>
  </si>
  <si>
    <r>
      <t xml:space="preserve"> Probówka PS - 10 ml/16x100 mm,jałowa, okrągłodenna z korkiem, op a 100 szt </t>
    </r>
    <r>
      <rPr>
        <b/>
        <sz val="9"/>
        <rFont val="Times New Roman"/>
        <family val="1"/>
      </rPr>
      <t>(zaproponowano op.a 800 szt)</t>
    </r>
  </si>
  <si>
    <r>
      <t xml:space="preserve"> Probówka PS - 5 ml / 12x86 mm, jałowa, okrągłodenna z korkiem, op a 100 szt (</t>
    </r>
    <r>
      <rPr>
        <b/>
        <sz val="9"/>
        <rFont val="Times New Roman"/>
        <family val="1"/>
      </rPr>
      <t>zaproponowano op a 1500 szt)</t>
    </r>
  </si>
  <si>
    <t>Ilość zamawiana   op</t>
  </si>
  <si>
    <t>Ilość zam. op.</t>
  </si>
  <si>
    <t>Zestaw do molekularnego wykrywania  toksynogennych szczepów Clostridium difficile do dzierżawionego aparatu/inkubatorów AmpliVue 64 C Amplification Block</t>
  </si>
  <si>
    <t>Pakiet Nr 1-  Odczynniki do aparatu Bact Alert 3D, Airideal PM i Vitek 2 oraz do dzierżawionych aparatów zapasowych do Vitek 2 i Bact Alert 3D</t>
  </si>
  <si>
    <t xml:space="preserve">Pakiet Nr 3- Oznaczanie wrażliwości na antybiotyki metodą manualną- krążkową do dzierżawionego czytnika antybiogramów Adagio </t>
  </si>
  <si>
    <t xml:space="preserve">Pakiet Nr 5-Manualne testy do biochemicznej identyfikacji drobnoustrojów </t>
  </si>
  <si>
    <t>Pakiet Nr 7- Testy do diagnostyki zakażeń grzybiczych w płynach ustrojowych  do dzierżawionego analizatora EVOLIS TWIN PLUS</t>
  </si>
  <si>
    <t xml:space="preserve">Płytki do oznaczania MIC kolistyny metodą mikrorozcieńczeń </t>
  </si>
  <si>
    <t xml:space="preserve"> op a 48 ozn</t>
  </si>
  <si>
    <t>Ilość zam.op.</t>
  </si>
  <si>
    <t>Pakiet 27: Badania wirusologiczne dla Laboratorium Biologii Molekularnej  do dzierżawionego aparatu automatycznej izolacji kwasów nukleinowych AccuBiomed oraz stacji pipetującej Piro dla Działu Diagnostyki Laboratoryjnej.</t>
  </si>
  <si>
    <t>Wymagana aplikacja na aparat Real-Time PCR System firmy Life Technologies,oraz Light Cycler 2,0 Roche</t>
  </si>
  <si>
    <t xml:space="preserve">Ilość ozn. </t>
  </si>
  <si>
    <t>ozn.w op.</t>
  </si>
  <si>
    <t>Ilość op.</t>
  </si>
  <si>
    <t>Cena brutto op</t>
  </si>
  <si>
    <t>3.</t>
  </si>
  <si>
    <t>CMV DNA ilościowo</t>
  </si>
  <si>
    <t>4.</t>
  </si>
  <si>
    <t>EBV DNA ilościowo</t>
  </si>
  <si>
    <t>5.</t>
  </si>
  <si>
    <t>PARVOVIRUS B19 ilościowo</t>
  </si>
  <si>
    <t>6.</t>
  </si>
  <si>
    <t>HERPES VIRUS HHV6 ilościowo</t>
  </si>
  <si>
    <t>Razem odczynniki</t>
  </si>
  <si>
    <t>Wymagania graniczne</t>
  </si>
  <si>
    <t xml:space="preserve">1. Zamawiający wymaga posiadania certyfikatu CE/IVD </t>
  </si>
  <si>
    <t>2. Zamawiający wymaga zaoferowania minimum 4 standardów do pomiaru ilościowego gotowych do użycia</t>
  </si>
  <si>
    <t>3. Zamawiający wymaga zaoferowania pełnego zestawu odczynników do przeprowadzenia reakcji PCR,oraz jedną wspólną procedurę i jeden profil temperaturowy reakcji Real time PCR dla wszystkich testów w pakiecie</t>
  </si>
  <si>
    <t>4. Zamawiający wymaga zaoferowania kontroli pozytywnej,kontroli negatywnej,oraz kontroli wewnętrznej(IC) takiej samej dla wszystkich pozycji pakietu (1-6)</t>
  </si>
  <si>
    <t xml:space="preserve">6 Odnośnie pozycji 5 zamawiający wymaga zaoferowania zestawu wykrywającego jednocześnie 3 genotypy ParvowirusaB19 </t>
  </si>
  <si>
    <t>8. Zamawiający wymaga aby wszystkie parametry zaoferowanych odczynników były potwierdzone w instrukcji technicznej oferowanych testów.</t>
  </si>
  <si>
    <t>10.Zamawiający wymaga zaoferowania zestawu do kompensacji aparatu LightCycler 2,0,pozwalajacego na przeprowadzenie wszystkich testów w cenie pakietu</t>
  </si>
  <si>
    <t>Pakiet 29</t>
  </si>
  <si>
    <t>Odczynniki do badań wirusologicznych techniką PCR</t>
  </si>
  <si>
    <t>dla Działu Diagnostyki Laboratoryjnej- Lab. Biologii Molekularnej</t>
  </si>
  <si>
    <t>na aparat  LightCycler 2,0 oraz Gene AMP TC 97000</t>
  </si>
  <si>
    <t>Lp</t>
  </si>
  <si>
    <t>J.M</t>
  </si>
  <si>
    <t>Ilość oznaczeń</t>
  </si>
  <si>
    <t>Ilość zam op.</t>
  </si>
  <si>
    <t>Cena brutto op.</t>
  </si>
  <si>
    <t>HCV-RNA genotypowanie</t>
  </si>
  <si>
    <t xml:space="preserve">1. Zamawiający wymaga posiadania certyfikatu CE-IVD </t>
  </si>
  <si>
    <t>2.Oznaczanie wszystkich genotypów wirusa HCV, tj od 1 do 7 wraz  z  jednoczasowym różnicowaniem subptypów 1a oraz 1b</t>
  </si>
  <si>
    <t xml:space="preserve">3.Zestaw zawiera wszystkie niezbędne odczynniki do przeprowadzenia reakcji amplifikacji (RT-PCR, PCR) przy użyciu termocyklera </t>
  </si>
  <si>
    <t xml:space="preserve">  w celu uzyskania amplikonów wykorzystywanych na etapie detekcji  </t>
  </si>
  <si>
    <t>4.Detekcja oparta na reakcji barwnej, możliwy jednoznaczny odczyt wizualny lub automatyczny</t>
  </si>
  <si>
    <t>5.Kontrola amplifikacji i detekcji w każdym teście</t>
  </si>
  <si>
    <t>6.Kompletny zestaw odczynników włącznie z materiałem kontrolnym.</t>
  </si>
  <si>
    <t>7. Podana ilość oznaczeń na rok obejmuje planowaną ilość wykonanych badań plus kontrole</t>
  </si>
  <si>
    <t>Pakiet 30  Odczynniki do badań wirusologicznych techniką PCR</t>
  </si>
  <si>
    <t>dla Działu Diagnostyki Laboratoryjnej- Lab.Biologii Molekularnej</t>
  </si>
  <si>
    <t>na aparat Gene AMP TC 97000</t>
  </si>
  <si>
    <t>Ilość zamawiana op</t>
  </si>
  <si>
    <t>Podłoże transportowe z czynnikiem mukolitycznym w ilości pozwalającej na wykonanie 100 oznaczeń</t>
  </si>
  <si>
    <t>Pakiet 33  Odczynniki do izolacji DNA dla Działu Diagnostyki Laboratoryjnej - Lab. Biol. Molekularnej</t>
  </si>
  <si>
    <t>Odczynniki do reakcji PCR oraz zestawy i akcesoria do izolacji materiału genetycznego metodą kolumienkową dedykowane  do aparatu QIAcube firmy QIAGEN</t>
  </si>
  <si>
    <t>L.p.</t>
  </si>
  <si>
    <t>QIA amp.DNA BLOOD Mini Kit ( Nr kat. 51106 - 250 ozn. ) lub równoważne</t>
  </si>
  <si>
    <t xml:space="preserve">RAZEM: </t>
  </si>
  <si>
    <t>Pakiet 36 :Odczynniki do badań wirusologicznych techniką PCR</t>
  </si>
  <si>
    <t>na aparat wlasny LIGHT CYCLER 2,0 firmy ROCHE lub Gene AMP TC 97000</t>
  </si>
  <si>
    <t>Ilość ozn.</t>
  </si>
  <si>
    <t xml:space="preserve">1. </t>
  </si>
  <si>
    <t>HSV 1 ilościowo (Zestaw kompensacyjny w cenie)</t>
  </si>
  <si>
    <t>ceny razem z zestawen</t>
  </si>
  <si>
    <t xml:space="preserve">2. </t>
  </si>
  <si>
    <t>HSV 2 ilościowo  (Zestaw kompensacyjny w cenie)</t>
  </si>
  <si>
    <t>razem</t>
  </si>
  <si>
    <t>1. Zamawiający wymaga posiadania certyfikatu CE IVD</t>
  </si>
  <si>
    <t>2. Zamawiający wymaga zaoferowania pełnego zestawu odczynników do przeprowadzenia reakcji PCR wraz z kontrolą wewnętrzną</t>
  </si>
  <si>
    <t>3. Zamawiający wymaga wyszczególnienia ceny dla kontroli, jeżeli nie występują w zestawie</t>
  </si>
  <si>
    <t>4. Podana ilość oznaczeń na rok obejmuje planowaną ilość wykonanych badań plus kontrole</t>
  </si>
  <si>
    <t>5. Zamawiający wymaga zaoferowania zestawu do kompensacji aparatu pozwalającego na przeprowadzenie wszystkich testów w cenie pakietu</t>
  </si>
  <si>
    <t>Pakiet 43 – Diagnostyka molekularna 21 patogenow w próbkach pobranych z układu oddechowego</t>
  </si>
  <si>
    <t>Na aparat własny Quant Studio real-time PCR 6 firmy ThermoFisher Scientific</t>
  </si>
  <si>
    <t>JM</t>
  </si>
  <si>
    <t>Ilość zam. Op.</t>
  </si>
  <si>
    <t>VAT</t>
  </si>
  <si>
    <t>Test do jakościowego,jednoczesnego wykrywania kwasów nukleinowych patogenów:influenzaA,influenzaA(H1,N1),influenza B,rhinovirus,coronavirus NL63,229E,OC43,HKU1,parainfluenza 1,2,3,4,human metapneumovirus A/B,bocavirus,RSV A/B,adenovirus,enterovirus,parechovirus,Mycoplasma pneumonie i Haemophilus influenzae B</t>
  </si>
  <si>
    <t>UTM Uniwersalny system transportowy dla wirusów,chlamydii,mykoplazm i ureaplazm.</t>
  </si>
  <si>
    <t>1.Zamawiający wymaga dostarczenia zestawu wykrywającego kwasy nukleinowe 21 patogenów w próbkach pobranych z układu oddechowego (wymaz z gardła/nosa,popłuczyny oskrzelowe,plwocina)</t>
  </si>
  <si>
    <t>3. Zamawiający wymaga  zaoferowania testu kompatybilnego z aparatem Quant Studio Real-time PCR(dokumentacja)</t>
  </si>
  <si>
    <t>4. Zamawiający wymaga  zaoferowania testów posiadających certyfikat CE – IVD</t>
  </si>
  <si>
    <t>6. Zamawiający wymaga  odnośnie punktu 2 zaoferowania zestawu Copan Universal Transport Medium System nr.kat: 608CS01R lub równoważne.</t>
  </si>
  <si>
    <r>
      <t xml:space="preserve">Pakiet 42: Odczynniki do badań wirusologicznych techniką PCR do </t>
    </r>
    <r>
      <rPr>
        <b/>
        <sz val="9"/>
        <rFont val="Times New Roman"/>
        <family val="1"/>
      </rPr>
      <t>dzierżawionego systemu Cobas 4800</t>
    </r>
  </si>
  <si>
    <t>Ilość bad.</t>
  </si>
  <si>
    <t>HBV DNA ilościowo/jakosciowo</t>
  </si>
  <si>
    <t>HIV-1RNA ilościowo</t>
  </si>
  <si>
    <t>3.1</t>
  </si>
  <si>
    <t>kontrole do Cobas HBV/HCV/HIV-1</t>
  </si>
  <si>
    <t>Chlamydia trachomatis jakościowo</t>
  </si>
  <si>
    <t>4.1</t>
  </si>
  <si>
    <t>Kontrole do Chlamydia trachomatis jakosciowo</t>
  </si>
  <si>
    <t>5.4</t>
  </si>
  <si>
    <t>AD-plate 0,3ml</t>
  </si>
  <si>
    <t>5.5</t>
  </si>
  <si>
    <t>Reagent Reservois 50ml</t>
  </si>
  <si>
    <t>5.6</t>
  </si>
  <si>
    <t>Reagent Reservois 200ml</t>
  </si>
  <si>
    <t>pkiet 33  Pn-172</t>
  </si>
  <si>
    <t>5.7</t>
  </si>
  <si>
    <t>Cobas 4800 System Sample Preparation Kit 240 test</t>
  </si>
  <si>
    <t>5.8</t>
  </si>
  <si>
    <t>Cobas 4800 system Conrol Diluent Ki</t>
  </si>
  <si>
    <t>5.10</t>
  </si>
  <si>
    <t>Cobas Extraction plate 2ml</t>
  </si>
  <si>
    <t>5.11</t>
  </si>
  <si>
    <t>Cobas 4800ststem Sample Preparation Kit 2</t>
  </si>
  <si>
    <t>5.12</t>
  </si>
  <si>
    <t>Cobas 4800 System Lysis Kit 2</t>
  </si>
  <si>
    <t>RAZEM</t>
  </si>
  <si>
    <t>1. Zamawiający wymaga odnośnie pkt 1,3 i 4 zaoferowania testów posiadających certyfikat CE – IVD potwierdzony deklaracją zgodności z wymaganiami określonymi w dyrektywie 98/79/WE</t>
  </si>
  <si>
    <t>2. Zamawiający wymaga zaoferowania pełnego zestawu odczynników do przeprowadzenia reakcji PCR wraz z kontrolą wewnętrzną i krzywą  standardową.</t>
  </si>
  <si>
    <t>5. Zamawiający wymaga zaoferowania odczynników gotowych do użycia,nie wymagających rozcieńczania i manualnego przygotowywania roztworów roboczych.</t>
  </si>
  <si>
    <t>6. Zamawiający wymaga  zaoferowania testów posiadających walidację na oferowane aparaty do automatycznej izolacji kwasów nukleinowych w połączeniu z automatyczną amplifikacją i detekcją oraz z dedykowanymi materiałami zużywalnymi</t>
  </si>
  <si>
    <t>7. Zamawiający wymaga odnośnie pkt 1  zaoferowania testu umożliwiającego wykonanie również oznaczenia jakościowego.</t>
  </si>
  <si>
    <t>9. Zamawiający wymaga odnośnie pkt 1 zaoferowania testu wykrywającego genotypy wirusa HBV  A-H oraz mutanty Pre core.</t>
  </si>
  <si>
    <t>10. Zamawiający wymaga odnośnie pkt 3 zaoferowania testu wykrywającego genotypy wirusa HIV -1 grupa M, HIV-1 grupa O,HIV-1 grupa N</t>
  </si>
  <si>
    <t>Producent</t>
  </si>
  <si>
    <t>Numer  Katalogowy</t>
  </si>
  <si>
    <t>Nazwa własna zgodna z fakturą</t>
  </si>
  <si>
    <r>
      <t xml:space="preserve">Test lateksowy/aglutynacyjny do wykrywania antygenów rozpuszczalnych Cryptococcus w surowicy , PMR, BAL, moczu; </t>
    </r>
    <r>
      <rPr>
        <b/>
        <sz val="9"/>
        <rFont val="Times New Roman"/>
        <family val="1"/>
      </rPr>
      <t>op a'</t>
    </r>
    <r>
      <rPr>
        <b/>
        <sz val="9"/>
        <color indexed="10"/>
        <rFont val="Times New Roman"/>
        <family val="1"/>
      </rPr>
      <t xml:space="preserve"> 60 ozn</t>
    </r>
    <r>
      <rPr>
        <sz val="9"/>
        <color indexed="10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</si>
</sst>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;\-#,##0.00\ [$zł-415]"/>
    <numFmt numFmtId="166" formatCode="#,###.00"/>
    <numFmt numFmtId="167" formatCode="0.0"/>
    <numFmt numFmtId="168" formatCode="#,##0_ ;[Red]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9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sz val="14"/>
      <color indexed="16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21"/>
      <name val="Times New Roman"/>
      <family val="1"/>
    </font>
    <font>
      <b/>
      <u val="single"/>
      <sz val="10"/>
      <name val="Times New Roman"/>
      <family val="1"/>
    </font>
    <font>
      <sz val="8"/>
      <name val="Courier New"/>
      <family val="3"/>
    </font>
    <font>
      <sz val="8"/>
      <color indexed="8"/>
      <name val="Courier New"/>
      <family val="3"/>
    </font>
    <font>
      <b/>
      <sz val="10"/>
      <name val="Arial"/>
      <family val="2"/>
    </font>
    <font>
      <sz val="9"/>
      <name val="Arial"/>
      <family val="2"/>
    </font>
    <font>
      <i/>
      <sz val="9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10"/>
      <name val="Times New Roman"/>
      <family val="1"/>
    </font>
    <font>
      <b/>
      <sz val="16"/>
      <color indexed="1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rgb="FFFF000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21" fillId="18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 horizontal="center"/>
    </xf>
    <xf numFmtId="0" fontId="19" fillId="14" borderId="10" xfId="0" applyFont="1" applyFill="1" applyBorder="1" applyAlignment="1">
      <alignment wrapText="1"/>
    </xf>
    <xf numFmtId="0" fontId="19" fillId="14" borderId="10" xfId="0" applyFont="1" applyFill="1" applyBorder="1" applyAlignment="1">
      <alignment horizontal="center" wrapText="1"/>
    </xf>
    <xf numFmtId="3" fontId="21" fillId="14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21" fillId="14" borderId="10" xfId="0" applyFont="1" applyFill="1" applyBorder="1" applyAlignment="1">
      <alignment horizontal="center" wrapText="1"/>
    </xf>
    <xf numFmtId="0" fontId="22" fillId="14" borderId="10" xfId="0" applyFont="1" applyFill="1" applyBorder="1" applyAlignment="1">
      <alignment wrapText="1"/>
    </xf>
    <xf numFmtId="0" fontId="19" fillId="14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21" fillId="14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9" fontId="19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14" borderId="0" xfId="0" applyFont="1" applyFill="1" applyBorder="1" applyAlignment="1">
      <alignment wrapText="1"/>
    </xf>
    <xf numFmtId="0" fontId="19" fillId="14" borderId="0" xfId="0" applyFont="1" applyFill="1" applyBorder="1" applyAlignment="1">
      <alignment/>
    </xf>
    <xf numFmtId="0" fontId="19" fillId="14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/>
    </xf>
    <xf numFmtId="3" fontId="21" fillId="14" borderId="1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14" borderId="10" xfId="0" applyFont="1" applyFill="1" applyBorder="1" applyAlignment="1">
      <alignment horizontal="center"/>
    </xf>
    <xf numFmtId="3" fontId="25" fillId="14" borderId="10" xfId="0" applyNumberFormat="1" applyFont="1" applyFill="1" applyBorder="1" applyAlignment="1">
      <alignment horizontal="center"/>
    </xf>
    <xf numFmtId="0" fontId="25" fillId="14" borderId="10" xfId="0" applyFont="1" applyFill="1" applyBorder="1" applyAlignment="1">
      <alignment horizontal="center"/>
    </xf>
    <xf numFmtId="0" fontId="21" fillId="14" borderId="10" xfId="0" applyFont="1" applyFill="1" applyBorder="1" applyAlignment="1">
      <alignment wrapText="1"/>
    </xf>
    <xf numFmtId="0" fontId="21" fillId="1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14" borderId="0" xfId="0" applyFont="1" applyFill="1" applyBorder="1" applyAlignment="1">
      <alignment/>
    </xf>
    <xf numFmtId="0" fontId="19" fillId="14" borderId="0" xfId="0" applyFont="1" applyFill="1" applyBorder="1" applyAlignment="1">
      <alignment wrapText="1"/>
    </xf>
    <xf numFmtId="0" fontId="19" fillId="14" borderId="0" xfId="0" applyFont="1" applyFill="1" applyBorder="1" applyAlignment="1">
      <alignment/>
    </xf>
    <xf numFmtId="0" fontId="21" fillId="14" borderId="0" xfId="0" applyFont="1" applyFill="1" applyBorder="1" applyAlignment="1">
      <alignment/>
    </xf>
    <xf numFmtId="0" fontId="26" fillId="14" borderId="0" xfId="0" applyFont="1" applyFill="1" applyBorder="1" applyAlignment="1">
      <alignment/>
    </xf>
    <xf numFmtId="0" fontId="19" fillId="14" borderId="0" xfId="0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21" fillId="14" borderId="10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18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1" fontId="21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3" fillId="14" borderId="10" xfId="0" applyFont="1" applyFill="1" applyBorder="1" applyAlignment="1">
      <alignment wrapText="1"/>
    </xf>
    <xf numFmtId="0" fontId="30" fillId="14" borderId="1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9" fontId="1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9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18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9" fontId="21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center"/>
    </xf>
    <xf numFmtId="9" fontId="21" fillId="0" borderId="0" xfId="0" applyNumberFormat="1" applyFont="1" applyBorder="1" applyAlignment="1">
      <alignment/>
    </xf>
    <xf numFmtId="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21" fillId="0" borderId="0" xfId="53" applyFont="1" applyFill="1">
      <alignment/>
      <protection/>
    </xf>
    <xf numFmtId="0" fontId="19" fillId="14" borderId="10" xfId="53" applyFont="1" applyFill="1" applyBorder="1" applyAlignment="1">
      <alignment wrapText="1"/>
      <protection/>
    </xf>
    <xf numFmtId="1" fontId="21" fillId="0" borderId="10" xfId="53" applyNumberFormat="1" applyFont="1" applyBorder="1" applyAlignment="1">
      <alignment horizontal="center"/>
      <protection/>
    </xf>
    <xf numFmtId="164" fontId="19" fillId="0" borderId="10" xfId="53" applyNumberFormat="1" applyFont="1" applyBorder="1">
      <alignment/>
      <protection/>
    </xf>
    <xf numFmtId="0" fontId="21" fillId="0" borderId="0" xfId="53" applyFont="1">
      <alignment/>
      <protection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35" fillId="0" borderId="0" xfId="0" applyFont="1" applyAlignment="1">
      <alignment/>
    </xf>
    <xf numFmtId="0" fontId="21" fillId="18" borderId="11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1" fillId="0" borderId="10" xfId="52" applyNumberFormat="1" applyFont="1" applyBorder="1" applyAlignment="1">
      <alignment horizontal="right"/>
      <protection/>
    </xf>
    <xf numFmtId="0" fontId="41" fillId="0" borderId="0" xfId="0" applyFont="1" applyAlignment="1">
      <alignment/>
    </xf>
    <xf numFmtId="0" fontId="21" fillId="18" borderId="12" xfId="0" applyFont="1" applyFill="1" applyBorder="1" applyAlignment="1">
      <alignment horizontal="center" vertical="center" wrapText="1"/>
    </xf>
    <xf numFmtId="4" fontId="21" fillId="18" borderId="13" xfId="0" applyNumberFormat="1" applyFont="1" applyFill="1" applyBorder="1" applyAlignment="1">
      <alignment horizontal="center" vertical="center" wrapText="1"/>
    </xf>
    <xf numFmtId="4" fontId="21" fillId="18" borderId="14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64" fontId="19" fillId="0" borderId="10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21" fillId="0" borderId="10" xfId="0" applyFont="1" applyFill="1" applyBorder="1" applyAlignment="1">
      <alignment horizontal="center"/>
    </xf>
    <xf numFmtId="0" fontId="21" fillId="19" borderId="10" xfId="0" applyFont="1" applyFill="1" applyBorder="1" applyAlignment="1">
      <alignment horizontal="center"/>
    </xf>
    <xf numFmtId="0" fontId="21" fillId="0" borderId="10" xfId="53" applyFont="1" applyFill="1" applyBorder="1" applyAlignment="1">
      <alignment horizontal="center" wrapText="1"/>
      <protection/>
    </xf>
    <xf numFmtId="0" fontId="21" fillId="18" borderId="15" xfId="0" applyFont="1" applyFill="1" applyBorder="1" applyAlignment="1">
      <alignment horizontal="center" vertical="center" wrapText="1"/>
    </xf>
    <xf numFmtId="1" fontId="21" fillId="0" borderId="16" xfId="0" applyNumberFormat="1" applyFont="1" applyBorder="1" applyAlignment="1">
      <alignment horizontal="center"/>
    </xf>
    <xf numFmtId="0" fontId="21" fillId="18" borderId="14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18" borderId="1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3" fontId="42" fillId="0" borderId="10" xfId="0" applyNumberFormat="1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center"/>
    </xf>
    <xf numFmtId="164" fontId="19" fillId="0" borderId="10" xfId="52" applyNumberFormat="1" applyFont="1" applyFill="1" applyBorder="1" applyAlignment="1">
      <alignment horizontal="right"/>
      <protection/>
    </xf>
    <xf numFmtId="164" fontId="19" fillId="0" borderId="16" xfId="52" applyNumberFormat="1" applyFont="1" applyFill="1" applyBorder="1" applyAlignment="1">
      <alignment horizontal="right"/>
      <protection/>
    </xf>
    <xf numFmtId="164" fontId="19" fillId="0" borderId="16" xfId="52" applyNumberFormat="1" applyFont="1" applyBorder="1" applyAlignment="1">
      <alignment horizontal="right"/>
      <protection/>
    </xf>
    <xf numFmtId="164" fontId="19" fillId="0" borderId="10" xfId="52" applyNumberFormat="1" applyFont="1" applyBorder="1" applyAlignment="1">
      <alignment horizontal="right"/>
      <protection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/>
    </xf>
    <xf numFmtId="3" fontId="41" fillId="0" borderId="10" xfId="0" applyNumberFormat="1" applyFont="1" applyFill="1" applyBorder="1" applyAlignment="1">
      <alignment horizontal="center"/>
    </xf>
    <xf numFmtId="164" fontId="21" fillId="0" borderId="10" xfId="52" applyNumberFormat="1" applyFont="1" applyBorder="1" applyAlignment="1">
      <alignment horizontal="right"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wrapText="1"/>
    </xf>
    <xf numFmtId="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36" fillId="0" borderId="0" xfId="0" applyFont="1" applyFill="1" applyAlignment="1">
      <alignment/>
    </xf>
    <xf numFmtId="0" fontId="19" fillId="14" borderId="0" xfId="0" applyFont="1" applyFill="1" applyAlignment="1">
      <alignment horizontal="center" vertical="center"/>
    </xf>
    <xf numFmtId="0" fontId="19" fillId="14" borderId="0" xfId="0" applyFont="1" applyFill="1" applyAlignment="1">
      <alignment horizontal="left" vertical="center"/>
    </xf>
    <xf numFmtId="1" fontId="19" fillId="14" borderId="0" xfId="0" applyNumberFormat="1" applyFont="1" applyFill="1" applyAlignment="1">
      <alignment horizontal="center" vertical="center"/>
    </xf>
    <xf numFmtId="0" fontId="19" fillId="14" borderId="0" xfId="0" applyFont="1" applyFill="1" applyAlignment="1">
      <alignment vertical="center"/>
    </xf>
    <xf numFmtId="0" fontId="19" fillId="18" borderId="14" xfId="0" applyFont="1" applyFill="1" applyBorder="1" applyAlignment="1">
      <alignment horizontal="center" vertical="center" wrapText="1"/>
    </xf>
    <xf numFmtId="0" fontId="19" fillId="14" borderId="14" xfId="0" applyFont="1" applyFill="1" applyBorder="1" applyAlignment="1">
      <alignment horizontal="left" vertical="center" wrapText="1"/>
    </xf>
    <xf numFmtId="0" fontId="37" fillId="14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64" fontId="19" fillId="0" borderId="14" xfId="52" applyNumberFormat="1" applyFont="1" applyFill="1" applyBorder="1" applyAlignment="1">
      <alignment horizontal="right"/>
      <protection/>
    </xf>
    <xf numFmtId="164" fontId="19" fillId="0" borderId="14" xfId="52" applyNumberFormat="1" applyFont="1" applyBorder="1" applyAlignment="1">
      <alignment horizontal="right"/>
      <protection/>
    </xf>
    <xf numFmtId="9" fontId="19" fillId="0" borderId="14" xfId="52" applyNumberFormat="1" applyFont="1" applyBorder="1" applyAlignment="1">
      <alignment horizontal="right"/>
      <protection/>
    </xf>
    <xf numFmtId="0" fontId="21" fillId="0" borderId="14" xfId="0" applyFont="1" applyBorder="1" applyAlignment="1">
      <alignment horizontal="center"/>
    </xf>
    <xf numFmtId="164" fontId="19" fillId="0" borderId="14" xfId="0" applyNumberFormat="1" applyFont="1" applyBorder="1" applyAlignment="1">
      <alignment/>
    </xf>
    <xf numFmtId="0" fontId="21" fillId="18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14" borderId="14" xfId="0" applyFont="1" applyFill="1" applyBorder="1" applyAlignment="1">
      <alignment horizontal="right" vertical="center" wrapText="1"/>
    </xf>
    <xf numFmtId="1" fontId="38" fillId="14" borderId="14" xfId="0" applyNumberFormat="1" applyFont="1" applyFill="1" applyBorder="1" applyAlignment="1">
      <alignment horizontal="center" vertical="center" wrapText="1"/>
    </xf>
    <xf numFmtId="164" fontId="21" fillId="0" borderId="14" xfId="52" applyNumberFormat="1" applyFont="1" applyBorder="1" applyAlignment="1">
      <alignment horizontal="right"/>
      <protection/>
    </xf>
    <xf numFmtId="0" fontId="21" fillId="14" borderId="0" xfId="0" applyFont="1" applyFill="1" applyBorder="1" applyAlignment="1">
      <alignment horizontal="left"/>
    </xf>
    <xf numFmtId="0" fontId="19" fillId="14" borderId="0" xfId="0" applyFont="1" applyFill="1" applyBorder="1" applyAlignment="1">
      <alignment horizontal="center" vertical="center" wrapText="1"/>
    </xf>
    <xf numFmtId="1" fontId="19" fillId="14" borderId="0" xfId="0" applyNumberFormat="1" applyFont="1" applyFill="1" applyBorder="1" applyAlignment="1">
      <alignment horizontal="center" vertical="center"/>
    </xf>
    <xf numFmtId="4" fontId="19" fillId="14" borderId="0" xfId="0" applyNumberFormat="1" applyFont="1" applyFill="1" applyBorder="1" applyAlignment="1">
      <alignment horizontal="right" vertical="center" wrapText="1"/>
    </xf>
    <xf numFmtId="4" fontId="19" fillId="14" borderId="0" xfId="0" applyNumberFormat="1" applyFont="1" applyFill="1" applyBorder="1" applyAlignment="1">
      <alignment horizontal="right" vertical="center"/>
    </xf>
    <xf numFmtId="0" fontId="19" fillId="14" borderId="0" xfId="0" applyFont="1" applyFill="1" applyBorder="1" applyAlignment="1">
      <alignment horizontal="center" vertical="center"/>
    </xf>
    <xf numFmtId="4" fontId="19" fillId="14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18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wrapText="1"/>
    </xf>
    <xf numFmtId="0" fontId="19" fillId="0" borderId="16" xfId="0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164" fontId="19" fillId="0" borderId="16" xfId="52" applyNumberFormat="1" applyFont="1" applyFill="1" applyBorder="1" applyAlignment="1">
      <alignment horizontal="right" vertical="center"/>
      <protection/>
    </xf>
    <xf numFmtId="164" fontId="19" fillId="0" borderId="16" xfId="52" applyNumberFormat="1" applyFont="1" applyBorder="1" applyAlignment="1">
      <alignment horizontal="right" vertical="center"/>
      <protection/>
    </xf>
    <xf numFmtId="9" fontId="19" fillId="0" borderId="16" xfId="52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21" fillId="18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wrapText="1"/>
    </xf>
    <xf numFmtId="3" fontId="19" fillId="0" borderId="14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9" fontId="19" fillId="0" borderId="14" xfId="52" applyNumberFormat="1" applyFont="1" applyBorder="1" applyAlignment="1">
      <alignment horizontal="center"/>
      <protection/>
    </xf>
    <xf numFmtId="0" fontId="21" fillId="18" borderId="14" xfId="0" applyFont="1" applyFill="1" applyBorder="1" applyAlignment="1">
      <alignment horizontal="right" vertical="center"/>
    </xf>
    <xf numFmtId="164" fontId="21" fillId="18" borderId="14" xfId="0" applyNumberFormat="1" applyFont="1" applyFill="1" applyBorder="1" applyAlignment="1">
      <alignment/>
    </xf>
    <xf numFmtId="0" fontId="19" fillId="18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3" fontId="19" fillId="0" borderId="14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wrapText="1"/>
    </xf>
    <xf numFmtId="3" fontId="2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164" fontId="21" fillId="0" borderId="14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Fill="1" applyAlignment="1">
      <alignment/>
    </xf>
    <xf numFmtId="0" fontId="21" fillId="18" borderId="1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/>
    </xf>
    <xf numFmtId="0" fontId="21" fillId="19" borderId="14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/>
    </xf>
    <xf numFmtId="9" fontId="19" fillId="0" borderId="14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/>
    </xf>
    <xf numFmtId="0" fontId="21" fillId="18" borderId="14" xfId="0" applyNumberFormat="1" applyFont="1" applyFill="1" applyBorder="1" applyAlignment="1">
      <alignment horizontal="center"/>
    </xf>
    <xf numFmtId="0" fontId="19" fillId="14" borderId="14" xfId="0" applyNumberFormat="1" applyFont="1" applyFill="1" applyBorder="1" applyAlignment="1">
      <alignment wrapText="1"/>
    </xf>
    <xf numFmtId="0" fontId="19" fillId="0" borderId="14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19" fillId="0" borderId="0" xfId="0" applyNumberFormat="1" applyFont="1" applyAlignment="1">
      <alignment horizontal="center"/>
    </xf>
    <xf numFmtId="0" fontId="21" fillId="0" borderId="14" xfId="0" applyNumberFormat="1" applyFont="1" applyBorder="1" applyAlignment="1">
      <alignment wrapText="1"/>
    </xf>
    <xf numFmtId="0" fontId="21" fillId="0" borderId="14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44" fillId="0" borderId="0" xfId="0" applyFont="1" applyAlignment="1">
      <alignment/>
    </xf>
    <xf numFmtId="0" fontId="21" fillId="20" borderId="14" xfId="0" applyFont="1" applyFill="1" applyBorder="1" applyAlignment="1">
      <alignment horizontal="center"/>
    </xf>
    <xf numFmtId="0" fontId="1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168" fontId="19" fillId="0" borderId="14" xfId="52" applyNumberFormat="1" applyFont="1" applyBorder="1" applyAlignment="1">
      <alignment horizontal="center"/>
      <protection/>
    </xf>
    <xf numFmtId="164" fontId="19" fillId="0" borderId="0" xfId="0" applyNumberFormat="1" applyFont="1" applyFill="1" applyBorder="1" applyAlignment="1">
      <alignment/>
    </xf>
    <xf numFmtId="0" fontId="21" fillId="19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3" fontId="19" fillId="0" borderId="14" xfId="0" applyNumberFormat="1" applyFont="1" applyFill="1" applyBorder="1" applyAlignment="1">
      <alignment horizontal="center"/>
    </xf>
    <xf numFmtId="164" fontId="19" fillId="0" borderId="14" xfId="52" applyNumberFormat="1" applyFont="1" applyFill="1" applyBorder="1" applyAlignment="1">
      <alignment horizontal="right"/>
      <protection/>
    </xf>
    <xf numFmtId="164" fontId="21" fillId="0" borderId="0" xfId="52" applyNumberFormat="1" applyFont="1" applyFill="1" applyBorder="1" applyAlignment="1">
      <alignment horizontal="right"/>
      <protection/>
    </xf>
    <xf numFmtId="164" fontId="19" fillId="0" borderId="0" xfId="52" applyNumberFormat="1" applyFont="1" applyFill="1" applyBorder="1" applyAlignment="1">
      <alignment horizontal="right"/>
      <protection/>
    </xf>
    <xf numFmtId="164" fontId="19" fillId="0" borderId="14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21" fillId="19" borderId="14" xfId="0" applyFont="1" applyFill="1" applyBorder="1" applyAlignment="1">
      <alignment horizontal="center" vertical="center"/>
    </xf>
    <xf numFmtId="8" fontId="19" fillId="0" borderId="14" xfId="0" applyNumberFormat="1" applyFont="1" applyFill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21" fillId="0" borderId="14" xfId="0" applyFont="1" applyBorder="1" applyAlignment="1">
      <alignment/>
    </xf>
    <xf numFmtId="164" fontId="21" fillId="0" borderId="14" xfId="0" applyNumberFormat="1" applyFont="1" applyBorder="1" applyAlignment="1">
      <alignment/>
    </xf>
    <xf numFmtId="0" fontId="21" fillId="0" borderId="0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9" fontId="19" fillId="0" borderId="0" xfId="0" applyNumberFormat="1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52" applyNumberFormat="1" applyFont="1" applyBorder="1" applyAlignment="1">
      <alignment horizontal="right"/>
      <protection/>
    </xf>
    <xf numFmtId="9" fontId="19" fillId="0" borderId="0" xfId="52" applyNumberFormat="1" applyFont="1" applyBorder="1" applyAlignment="1">
      <alignment horizontal="center"/>
      <protection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/>
    </xf>
    <xf numFmtId="0" fontId="21" fillId="18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wrapText="1"/>
    </xf>
    <xf numFmtId="0" fontId="21" fillId="14" borderId="1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center" wrapText="1"/>
    </xf>
    <xf numFmtId="0" fontId="21" fillId="14" borderId="14" xfId="0" applyFon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/>
    </xf>
    <xf numFmtId="0" fontId="21" fillId="14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19" fillId="14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102" xfId="51"/>
    <cellStyle name="Normalny_Arkusz1" xfId="52"/>
    <cellStyle name="Normalny_Pakiet 2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1C82B9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2B2B2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R22"/>
  <sheetViews>
    <sheetView zoomScalePageLayoutView="0" workbookViewId="0" topLeftCell="A1">
      <selection activeCell="R6" sqref="R6"/>
    </sheetView>
  </sheetViews>
  <sheetFormatPr defaultColWidth="12.00390625" defaultRowHeight="12.75"/>
  <cols>
    <col min="1" max="1" width="5.57421875" style="1" customWidth="1"/>
    <col min="2" max="2" width="31.00390625" style="1" customWidth="1"/>
    <col min="3" max="3" width="6.28125" style="1" customWidth="1"/>
    <col min="4" max="4" width="8.8515625" style="1" customWidth="1"/>
    <col min="5" max="5" width="9.8515625" style="1" customWidth="1"/>
    <col min="6" max="7" width="11.57421875" style="1" customWidth="1"/>
    <col min="8" max="8" width="4.8515625" style="1" customWidth="1"/>
    <col min="9" max="9" width="12.28125" style="1" customWidth="1"/>
    <col min="10" max="10" width="9.140625" style="1" customWidth="1"/>
    <col min="11" max="11" width="13.28125" style="1" customWidth="1"/>
    <col min="12" max="12" width="16.140625" style="1" customWidth="1"/>
    <col min="13" max="14" width="0" style="2" hidden="1" customWidth="1"/>
    <col min="15" max="15" width="0" style="1" hidden="1" customWidth="1"/>
    <col min="16" max="16384" width="12.00390625" style="1" customWidth="1"/>
  </cols>
  <sheetData>
    <row r="1" spans="1:12" ht="12">
      <c r="A1" s="279" t="s">
        <v>117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10"/>
    </row>
    <row r="2" ht="12">
      <c r="A2" s="3"/>
    </row>
    <row r="3" spans="1:252" s="7" customFormat="1" ht="60" customHeight="1">
      <c r="A3" s="4" t="s">
        <v>0</v>
      </c>
      <c r="B3" s="4" t="s">
        <v>1</v>
      </c>
      <c r="C3" s="4" t="s">
        <v>2</v>
      </c>
      <c r="D3" s="64" t="s">
        <v>115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111" t="s">
        <v>234</v>
      </c>
      <c r="K3" s="112" t="s">
        <v>235</v>
      </c>
      <c r="L3" s="113" t="s">
        <v>236</v>
      </c>
      <c r="M3" s="5"/>
      <c r="N3" s="5"/>
      <c r="O3" s="6"/>
      <c r="P3" s="6"/>
      <c r="IQ3" s="1"/>
      <c r="IR3" s="1"/>
    </row>
    <row r="4" spans="1:16" ht="72">
      <c r="A4" s="8">
        <v>1</v>
      </c>
      <c r="B4" s="9" t="s">
        <v>8</v>
      </c>
      <c r="C4" s="10" t="s">
        <v>9</v>
      </c>
      <c r="D4" s="11">
        <v>5</v>
      </c>
      <c r="E4" s="115"/>
      <c r="F4" s="12"/>
      <c r="G4" s="12"/>
      <c r="H4" s="13"/>
      <c r="I4" s="12"/>
      <c r="J4" s="114"/>
      <c r="K4" s="12"/>
      <c r="L4" s="12"/>
      <c r="M4" s="15">
        <v>25</v>
      </c>
      <c r="N4" s="16">
        <f aca="true" t="shared" si="0" ref="N4:N14">M4/18*24</f>
        <v>33.33333333333333</v>
      </c>
      <c r="O4" s="17"/>
      <c r="P4" s="17"/>
    </row>
    <row r="5" spans="1:14" ht="72">
      <c r="A5" s="8">
        <v>2</v>
      </c>
      <c r="B5" s="9" t="s">
        <v>10</v>
      </c>
      <c r="C5" s="10" t="s">
        <v>9</v>
      </c>
      <c r="D5" s="11">
        <v>5</v>
      </c>
      <c r="E5" s="115"/>
      <c r="F5" s="12"/>
      <c r="G5" s="12"/>
      <c r="H5" s="13"/>
      <c r="I5" s="12"/>
      <c r="J5" s="114"/>
      <c r="K5" s="12"/>
      <c r="L5" s="12"/>
      <c r="M5" s="2">
        <v>25</v>
      </c>
      <c r="N5" s="16">
        <f t="shared" si="0"/>
        <v>33.33333333333333</v>
      </c>
    </row>
    <row r="6" spans="1:14" ht="84">
      <c r="A6" s="8">
        <v>3</v>
      </c>
      <c r="B6" s="9" t="s">
        <v>11</v>
      </c>
      <c r="C6" s="10" t="s">
        <v>9</v>
      </c>
      <c r="D6" s="11">
        <v>15</v>
      </c>
      <c r="E6" s="115"/>
      <c r="F6" s="12"/>
      <c r="G6" s="12"/>
      <c r="H6" s="13"/>
      <c r="I6" s="12"/>
      <c r="J6" s="114"/>
      <c r="K6" s="12"/>
      <c r="L6" s="12"/>
      <c r="M6" s="2">
        <v>63</v>
      </c>
      <c r="N6" s="16">
        <f t="shared" si="0"/>
        <v>84</v>
      </c>
    </row>
    <row r="7" spans="1:14" ht="93" customHeight="1">
      <c r="A7" s="8">
        <v>4</v>
      </c>
      <c r="B7" s="9" t="s">
        <v>12</v>
      </c>
      <c r="C7" s="10" t="s">
        <v>9</v>
      </c>
      <c r="D7" s="11">
        <v>15</v>
      </c>
      <c r="E7" s="115"/>
      <c r="F7" s="12"/>
      <c r="G7" s="12"/>
      <c r="H7" s="13"/>
      <c r="I7" s="12"/>
      <c r="J7" s="114"/>
      <c r="K7" s="12"/>
      <c r="L7" s="12"/>
      <c r="M7" s="2">
        <v>60</v>
      </c>
      <c r="N7" s="16">
        <f t="shared" si="0"/>
        <v>80</v>
      </c>
    </row>
    <row r="8" spans="1:14" ht="84">
      <c r="A8" s="8">
        <v>5</v>
      </c>
      <c r="B8" s="9" t="s">
        <v>13</v>
      </c>
      <c r="C8" s="10" t="s">
        <v>9</v>
      </c>
      <c r="D8" s="11">
        <v>15</v>
      </c>
      <c r="E8" s="115"/>
      <c r="F8" s="12"/>
      <c r="G8" s="12"/>
      <c r="H8" s="13"/>
      <c r="I8" s="12"/>
      <c r="J8" s="114"/>
      <c r="K8" s="12"/>
      <c r="L8" s="12"/>
      <c r="M8" s="2">
        <v>44</v>
      </c>
      <c r="N8" s="16">
        <f t="shared" si="0"/>
        <v>58.66666666666667</v>
      </c>
    </row>
    <row r="9" spans="1:15" ht="45" customHeight="1">
      <c r="A9" s="8">
        <v>8</v>
      </c>
      <c r="B9" s="9" t="s">
        <v>14</v>
      </c>
      <c r="C9" s="10" t="s">
        <v>9</v>
      </c>
      <c r="D9" s="18">
        <v>15</v>
      </c>
      <c r="E9" s="115"/>
      <c r="F9" s="12"/>
      <c r="G9" s="12"/>
      <c r="H9" s="13"/>
      <c r="I9" s="12"/>
      <c r="J9" s="114"/>
      <c r="K9" s="12"/>
      <c r="L9" s="12"/>
      <c r="M9" s="2">
        <v>7</v>
      </c>
      <c r="N9" s="16">
        <f t="shared" si="0"/>
        <v>9.333333333333334</v>
      </c>
      <c r="O9" s="1" t="s">
        <v>15</v>
      </c>
    </row>
    <row r="10" spans="1:15" ht="36">
      <c r="A10" s="8">
        <v>9</v>
      </c>
      <c r="B10" s="9" t="s">
        <v>16</v>
      </c>
      <c r="C10" s="10" t="s">
        <v>9</v>
      </c>
      <c r="D10" s="18">
        <v>6</v>
      </c>
      <c r="E10" s="115"/>
      <c r="F10" s="12"/>
      <c r="G10" s="12"/>
      <c r="H10" s="13"/>
      <c r="I10" s="12"/>
      <c r="J10" s="114"/>
      <c r="K10" s="12"/>
      <c r="L10" s="12"/>
      <c r="M10" s="2">
        <v>7</v>
      </c>
      <c r="N10" s="16">
        <f t="shared" si="0"/>
        <v>9.333333333333334</v>
      </c>
      <c r="O10" s="1" t="s">
        <v>17</v>
      </c>
    </row>
    <row r="11" spans="1:14" ht="12">
      <c r="A11" s="8">
        <v>12</v>
      </c>
      <c r="B11" s="9" t="s">
        <v>18</v>
      </c>
      <c r="C11" s="10" t="s">
        <v>9</v>
      </c>
      <c r="D11" s="18">
        <v>4</v>
      </c>
      <c r="E11" s="12"/>
      <c r="F11" s="12"/>
      <c r="G11" s="12"/>
      <c r="H11" s="13"/>
      <c r="I11" s="12"/>
      <c r="J11" s="114"/>
      <c r="K11" s="12"/>
      <c r="L11" s="12"/>
      <c r="M11" s="2">
        <v>22</v>
      </c>
      <c r="N11" s="16">
        <f t="shared" si="0"/>
        <v>29.333333333333336</v>
      </c>
    </row>
    <row r="12" spans="1:14" ht="12">
      <c r="A12" s="8">
        <v>13</v>
      </c>
      <c r="B12" s="9" t="s">
        <v>19</v>
      </c>
      <c r="C12" s="10" t="s">
        <v>9</v>
      </c>
      <c r="D12" s="18">
        <v>6</v>
      </c>
      <c r="E12" s="12"/>
      <c r="F12" s="12"/>
      <c r="G12" s="12"/>
      <c r="H12" s="13"/>
      <c r="I12" s="12"/>
      <c r="J12" s="114"/>
      <c r="K12" s="12"/>
      <c r="L12" s="12"/>
      <c r="M12" s="2">
        <v>18</v>
      </c>
      <c r="N12" s="16">
        <f t="shared" si="0"/>
        <v>24</v>
      </c>
    </row>
    <row r="13" spans="1:14" ht="12">
      <c r="A13" s="8">
        <v>14</v>
      </c>
      <c r="B13" s="9" t="s">
        <v>20</v>
      </c>
      <c r="C13" s="10" t="s">
        <v>9</v>
      </c>
      <c r="D13" s="18">
        <v>1</v>
      </c>
      <c r="E13" s="12"/>
      <c r="F13" s="12"/>
      <c r="G13" s="12"/>
      <c r="H13" s="13"/>
      <c r="I13" s="12"/>
      <c r="J13" s="114"/>
      <c r="K13" s="12"/>
      <c r="L13" s="12"/>
      <c r="M13" s="2">
        <v>1</v>
      </c>
      <c r="N13" s="16">
        <f t="shared" si="0"/>
        <v>1.3333333333333333</v>
      </c>
    </row>
    <row r="14" spans="1:14" ht="12">
      <c r="A14" s="8">
        <v>15</v>
      </c>
      <c r="B14" s="20" t="s">
        <v>21</v>
      </c>
      <c r="C14" s="10" t="s">
        <v>9</v>
      </c>
      <c r="D14" s="18">
        <v>3</v>
      </c>
      <c r="E14" s="12"/>
      <c r="F14" s="12"/>
      <c r="G14" s="12"/>
      <c r="H14" s="13"/>
      <c r="I14" s="12"/>
      <c r="J14" s="114"/>
      <c r="K14" s="12"/>
      <c r="L14" s="12"/>
      <c r="M14" s="2">
        <v>7</v>
      </c>
      <c r="N14" s="16">
        <f t="shared" si="0"/>
        <v>9.333333333333334</v>
      </c>
    </row>
    <row r="15" spans="1:14" s="7" customFormat="1" ht="12">
      <c r="A15" s="22"/>
      <c r="B15" s="23" t="s">
        <v>22</v>
      </c>
      <c r="C15" s="23"/>
      <c r="D15" s="24"/>
      <c r="E15" s="24"/>
      <c r="F15" s="24"/>
      <c r="G15" s="25"/>
      <c r="H15" s="13"/>
      <c r="I15" s="25"/>
      <c r="J15" s="25"/>
      <c r="K15" s="25"/>
      <c r="L15" s="25"/>
      <c r="M15" s="26"/>
      <c r="N15" s="26"/>
    </row>
    <row r="16" spans="1:14" s="7" customFormat="1" ht="12">
      <c r="A16" s="27"/>
      <c r="B16" s="28"/>
      <c r="C16" s="28"/>
      <c r="D16" s="29"/>
      <c r="E16" s="29"/>
      <c r="F16" s="29"/>
      <c r="G16" s="30"/>
      <c r="H16" s="31"/>
      <c r="I16" s="30"/>
      <c r="J16" s="30"/>
      <c r="K16" s="30"/>
      <c r="L16" s="30"/>
      <c r="M16" s="26"/>
      <c r="N16" s="26"/>
    </row>
    <row r="17" spans="2:3" ht="12">
      <c r="B17" s="33" t="s">
        <v>23</v>
      </c>
      <c r="C17" s="33"/>
    </row>
    <row r="18" spans="2:3" ht="12">
      <c r="B18" s="34" t="s">
        <v>24</v>
      </c>
      <c r="C18" s="34"/>
    </row>
    <row r="19" spans="2:3" ht="12">
      <c r="B19" s="34" t="s">
        <v>25</v>
      </c>
      <c r="C19" s="34"/>
    </row>
    <row r="20" spans="2:3" ht="12">
      <c r="B20" s="35" t="s">
        <v>26</v>
      </c>
      <c r="C20" s="35"/>
    </row>
    <row r="22" spans="1:11" ht="12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</sheetData>
  <sheetProtection/>
  <mergeCells count="1">
    <mergeCell ref="A1:K1"/>
  </mergeCells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R11"/>
  <sheetViews>
    <sheetView zoomScalePageLayoutView="0" workbookViewId="0" topLeftCell="A1">
      <selection activeCell="Q6" sqref="Q6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8515625" style="1" customWidth="1"/>
    <col min="5" max="5" width="8.28125" style="1" customWidth="1"/>
    <col min="6" max="6" width="9.00390625" style="1" customWidth="1"/>
    <col min="7" max="7" width="10.00390625" style="1" customWidth="1"/>
    <col min="8" max="8" width="4.8515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2.00390625" style="1" customWidth="1"/>
    <col min="13" max="15" width="0" style="1" hidden="1" customWidth="1"/>
    <col min="16" max="16384" width="12.00390625" style="1" customWidth="1"/>
  </cols>
  <sheetData>
    <row r="1" spans="1:2" ht="12.75">
      <c r="A1" s="80" t="s">
        <v>94</v>
      </c>
      <c r="B1"/>
    </row>
    <row r="2" ht="12">
      <c r="A2" s="3"/>
    </row>
    <row r="3" spans="1:252" s="7" customFormat="1" ht="60" customHeight="1">
      <c r="A3" s="4" t="s">
        <v>0</v>
      </c>
      <c r="B3" s="4" t="s">
        <v>1</v>
      </c>
      <c r="C3" s="106" t="s">
        <v>2</v>
      </c>
      <c r="D3" s="122" t="s">
        <v>123</v>
      </c>
      <c r="E3" s="120" t="s">
        <v>95</v>
      </c>
      <c r="F3" s="4" t="s">
        <v>4</v>
      </c>
      <c r="G3" s="4" t="s">
        <v>5</v>
      </c>
      <c r="H3" s="4" t="s">
        <v>28</v>
      </c>
      <c r="I3" s="4" t="s">
        <v>7</v>
      </c>
      <c r="J3" s="111" t="s">
        <v>234</v>
      </c>
      <c r="K3" s="112" t="s">
        <v>235</v>
      </c>
      <c r="L3" s="113" t="s">
        <v>236</v>
      </c>
      <c r="M3" s="5"/>
      <c r="N3" s="5"/>
      <c r="O3" s="6"/>
      <c r="P3" s="6"/>
      <c r="IQ3" s="1"/>
      <c r="IR3" s="1"/>
    </row>
    <row r="4" spans="1:14" ht="36">
      <c r="A4" s="8">
        <v>4</v>
      </c>
      <c r="B4" s="9" t="s">
        <v>112</v>
      </c>
      <c r="C4" s="14" t="s">
        <v>9</v>
      </c>
      <c r="D4" s="121">
        <v>50</v>
      </c>
      <c r="E4" s="107"/>
      <c r="F4" s="12"/>
      <c r="G4" s="12"/>
      <c r="H4" s="13"/>
      <c r="I4" s="12"/>
      <c r="J4" s="114"/>
      <c r="K4" s="12"/>
      <c r="L4" s="12"/>
      <c r="M4" s="15">
        <v>330</v>
      </c>
      <c r="N4" s="16">
        <f>M4/18*24</f>
        <v>440</v>
      </c>
    </row>
    <row r="5" spans="1:14" ht="36">
      <c r="A5" s="8">
        <v>5</v>
      </c>
      <c r="B5" s="9" t="s">
        <v>113</v>
      </c>
      <c r="C5" s="14" t="s">
        <v>9</v>
      </c>
      <c r="D5" s="62">
        <v>4</v>
      </c>
      <c r="E5" s="107"/>
      <c r="F5" s="12"/>
      <c r="G5" s="12"/>
      <c r="H5" s="13"/>
      <c r="I5" s="12"/>
      <c r="J5" s="114"/>
      <c r="K5" s="12"/>
      <c r="L5" s="12"/>
      <c r="M5" s="15">
        <v>73</v>
      </c>
      <c r="N5" s="16">
        <f>M5/18*24</f>
        <v>97.33333333333333</v>
      </c>
    </row>
    <row r="6" spans="1:14" ht="36">
      <c r="A6" s="8">
        <v>6</v>
      </c>
      <c r="B6" s="9" t="s">
        <v>97</v>
      </c>
      <c r="C6" s="14" t="s">
        <v>9</v>
      </c>
      <c r="D6" s="62">
        <v>5</v>
      </c>
      <c r="E6" s="107"/>
      <c r="F6" s="12"/>
      <c r="G6" s="12"/>
      <c r="H6" s="13"/>
      <c r="I6" s="12"/>
      <c r="J6" s="114"/>
      <c r="K6" s="12"/>
      <c r="L6" s="12"/>
      <c r="M6" s="15">
        <v>10</v>
      </c>
      <c r="N6" s="16">
        <f>M6/18*24</f>
        <v>13.333333333333334</v>
      </c>
    </row>
    <row r="7" spans="1:14" ht="36">
      <c r="A7" s="8">
        <v>7</v>
      </c>
      <c r="B7" s="9" t="s">
        <v>98</v>
      </c>
      <c r="C7" s="14" t="s">
        <v>9</v>
      </c>
      <c r="D7" s="62">
        <v>35</v>
      </c>
      <c r="E7" s="107"/>
      <c r="F7" s="12"/>
      <c r="G7" s="12"/>
      <c r="H7" s="13"/>
      <c r="I7" s="12"/>
      <c r="J7" s="114"/>
      <c r="K7" s="12"/>
      <c r="L7" s="12"/>
      <c r="M7" s="15">
        <v>49</v>
      </c>
      <c r="N7" s="16">
        <f>M7/18*24</f>
        <v>65.33333333333334</v>
      </c>
    </row>
    <row r="8" spans="1:15" ht="36">
      <c r="A8" s="8">
        <v>11</v>
      </c>
      <c r="B8" s="9" t="s">
        <v>99</v>
      </c>
      <c r="C8" s="14" t="s">
        <v>96</v>
      </c>
      <c r="D8" s="62">
        <v>2</v>
      </c>
      <c r="E8" s="108"/>
      <c r="F8" s="12"/>
      <c r="G8" s="12"/>
      <c r="H8" s="13"/>
      <c r="I8" s="12"/>
      <c r="J8" s="114"/>
      <c r="K8" s="12"/>
      <c r="L8" s="12"/>
      <c r="M8" s="15"/>
      <c r="N8" s="16">
        <f>M8/18*24</f>
        <v>0</v>
      </c>
      <c r="O8" s="1" t="s">
        <v>100</v>
      </c>
    </row>
    <row r="9" spans="1:15" s="7" customFormat="1" ht="12">
      <c r="A9" s="81"/>
      <c r="B9" s="61" t="s">
        <v>22</v>
      </c>
      <c r="C9" s="51"/>
      <c r="D9" s="69"/>
      <c r="E9" s="25"/>
      <c r="F9" s="25"/>
      <c r="G9" s="25"/>
      <c r="H9" s="25"/>
      <c r="I9" s="25"/>
      <c r="J9" s="25"/>
      <c r="K9" s="25"/>
      <c r="L9" s="25"/>
      <c r="O9" s="7" t="s">
        <v>101</v>
      </c>
    </row>
    <row r="10" spans="1:15" ht="18" customHeight="1">
      <c r="A10" s="7"/>
      <c r="O10" s="1" t="s">
        <v>102</v>
      </c>
    </row>
    <row r="11" ht="12">
      <c r="B11" s="82"/>
    </row>
  </sheetData>
  <sheetProtection/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1"/>
  <sheetViews>
    <sheetView tabSelected="1" zoomScalePageLayoutView="0" workbookViewId="0" topLeftCell="A1">
      <selection activeCell="J5" sqref="J5:L5"/>
    </sheetView>
  </sheetViews>
  <sheetFormatPr defaultColWidth="9.00390625" defaultRowHeight="12.75"/>
  <cols>
    <col min="1" max="1" width="4.421875" style="1" customWidth="1"/>
    <col min="2" max="2" width="30.00390625" style="1" customWidth="1"/>
    <col min="3" max="3" width="4.57421875" style="1" customWidth="1"/>
    <col min="4" max="4" width="8.57421875" style="1" customWidth="1"/>
    <col min="5" max="5" width="9.28125" style="1" customWidth="1"/>
    <col min="6" max="6" width="9.57421875" style="1" customWidth="1"/>
    <col min="7" max="7" width="10.28125" style="1" customWidth="1"/>
    <col min="8" max="8" width="4.7109375" style="1" customWidth="1"/>
    <col min="9" max="9" width="10.00390625" style="1" customWidth="1"/>
    <col min="10" max="10" width="10.7109375" style="1" customWidth="1"/>
    <col min="11" max="11" width="9.7109375" style="1" customWidth="1"/>
    <col min="12" max="12" width="13.421875" style="1" customWidth="1"/>
    <col min="13" max="14" width="0" style="1" hidden="1" customWidth="1"/>
    <col min="15" max="16384" width="9.00390625" style="1" customWidth="1"/>
  </cols>
  <sheetData>
    <row r="1" spans="1:12" ht="12">
      <c r="A1" s="84" t="s">
        <v>103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284" t="s">
        <v>116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6">
      <c r="A5" s="4" t="s">
        <v>0</v>
      </c>
      <c r="B5" s="4" t="s">
        <v>1</v>
      </c>
      <c r="C5" s="106" t="s">
        <v>2</v>
      </c>
      <c r="D5" s="122" t="s">
        <v>123</v>
      </c>
      <c r="E5" s="120" t="s">
        <v>104</v>
      </c>
      <c r="F5" s="4" t="s">
        <v>4</v>
      </c>
      <c r="G5" s="4" t="s">
        <v>5</v>
      </c>
      <c r="H5" s="4" t="s">
        <v>28</v>
      </c>
      <c r="I5" s="4" t="s">
        <v>7</v>
      </c>
      <c r="J5" s="111" t="s">
        <v>234</v>
      </c>
      <c r="K5" s="112" t="s">
        <v>235</v>
      </c>
      <c r="L5" s="113" t="s">
        <v>236</v>
      </c>
    </row>
    <row r="6" spans="1:14" ht="33" customHeight="1">
      <c r="A6" s="86" t="s">
        <v>105</v>
      </c>
      <c r="B6" s="87" t="s">
        <v>106</v>
      </c>
      <c r="C6" s="88" t="s">
        <v>107</v>
      </c>
      <c r="D6" s="123">
        <v>10</v>
      </c>
      <c r="E6" s="109"/>
      <c r="F6" s="12"/>
      <c r="G6" s="12"/>
      <c r="H6" s="13"/>
      <c r="I6" s="12"/>
      <c r="J6" s="114"/>
      <c r="K6" s="12"/>
      <c r="L6" s="12"/>
      <c r="M6" s="1">
        <v>12</v>
      </c>
      <c r="N6" s="1">
        <f>M6/18*24</f>
        <v>16</v>
      </c>
    </row>
    <row r="7" spans="1:12" ht="12">
      <c r="A7" s="86"/>
      <c r="B7" s="89" t="s">
        <v>22</v>
      </c>
      <c r="C7" s="88"/>
      <c r="D7" s="90"/>
      <c r="E7" s="90"/>
      <c r="F7" s="90"/>
      <c r="G7" s="25"/>
      <c r="H7" s="91"/>
      <c r="I7" s="25"/>
      <c r="J7" s="25"/>
      <c r="K7" s="25"/>
      <c r="L7" s="25"/>
    </row>
    <row r="8" spans="1:12" ht="12">
      <c r="A8" s="92"/>
      <c r="B8" s="93"/>
      <c r="C8" s="94"/>
      <c r="D8" s="39"/>
      <c r="E8" s="39"/>
      <c r="F8" s="39"/>
      <c r="G8" s="30"/>
      <c r="H8" s="95"/>
      <c r="I8" s="30"/>
      <c r="J8" s="30"/>
      <c r="K8" s="30"/>
      <c r="L8" s="30"/>
    </row>
    <row r="9" spans="1:13" s="36" customFormat="1" ht="12" customHeight="1">
      <c r="A9" s="285" t="s">
        <v>108</v>
      </c>
      <c r="B9" s="285"/>
      <c r="C9" s="285"/>
      <c r="D9" s="285"/>
      <c r="E9" s="285"/>
      <c r="F9" s="37"/>
      <c r="G9" s="73"/>
      <c r="H9" s="37"/>
      <c r="I9" s="96"/>
      <c r="J9" s="37"/>
      <c r="K9" s="37"/>
      <c r="L9" s="37"/>
      <c r="M9" s="37"/>
    </row>
    <row r="10" spans="1:13" s="36" customFormat="1" ht="14.25" customHeight="1">
      <c r="A10" s="97" t="s">
        <v>109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="36" customFormat="1" ht="12.75">
      <c r="A11" s="36" t="s">
        <v>110</v>
      </c>
    </row>
  </sheetData>
  <sheetProtection/>
  <mergeCells count="2">
    <mergeCell ref="A2:L2"/>
    <mergeCell ref="A9:E9"/>
  </mergeCells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7"/>
  <sheetViews>
    <sheetView zoomScalePageLayoutView="0" workbookViewId="0" topLeftCell="A1">
      <selection activeCell="K13" sqref="K13"/>
    </sheetView>
  </sheetViews>
  <sheetFormatPr defaultColWidth="12.57421875" defaultRowHeight="12.75"/>
  <cols>
    <col min="1" max="1" width="5.7109375" style="0" customWidth="1"/>
    <col min="2" max="2" width="28.140625" style="0" customWidth="1"/>
    <col min="3" max="3" width="8.00390625" style="0" customWidth="1"/>
    <col min="4" max="4" width="9.421875" style="0" customWidth="1"/>
    <col min="5" max="5" width="9.8515625" style="0" customWidth="1"/>
    <col min="6" max="6" width="9.421875" style="0" customWidth="1"/>
    <col min="7" max="7" width="11.57421875" style="0" customWidth="1"/>
    <col min="8" max="8" width="5.57421875" style="0" customWidth="1"/>
    <col min="9" max="9" width="9.57421875" style="0" customWidth="1"/>
    <col min="10" max="10" width="8.421875" style="0" customWidth="1"/>
  </cols>
  <sheetData>
    <row r="1" ht="12.75">
      <c r="A1" s="98" t="s">
        <v>111</v>
      </c>
    </row>
    <row r="2" spans="1:12" ht="36">
      <c r="A2" s="79" t="s">
        <v>0</v>
      </c>
      <c r="B2" s="4" t="s">
        <v>1</v>
      </c>
      <c r="C2" s="4" t="s">
        <v>2</v>
      </c>
      <c r="D2" s="122" t="s">
        <v>123</v>
      </c>
      <c r="E2" s="4" t="s">
        <v>92</v>
      </c>
      <c r="F2" s="4" t="s">
        <v>4</v>
      </c>
      <c r="G2" s="4" t="s">
        <v>5</v>
      </c>
      <c r="H2" s="4" t="s">
        <v>28</v>
      </c>
      <c r="I2" s="4" t="s">
        <v>7</v>
      </c>
      <c r="J2" s="111" t="s">
        <v>234</v>
      </c>
      <c r="K2" s="112" t="s">
        <v>235</v>
      </c>
      <c r="L2" s="113" t="s">
        <v>236</v>
      </c>
    </row>
    <row r="3" spans="1:14" ht="24">
      <c r="A3" s="8">
        <v>1</v>
      </c>
      <c r="B3" s="99" t="s">
        <v>121</v>
      </c>
      <c r="C3" s="119" t="s">
        <v>122</v>
      </c>
      <c r="D3" s="100">
        <v>15</v>
      </c>
      <c r="E3" s="101"/>
      <c r="F3" s="12"/>
      <c r="G3" s="12"/>
      <c r="H3" s="13"/>
      <c r="I3" s="12"/>
      <c r="J3" s="114"/>
      <c r="K3" s="12"/>
      <c r="L3" s="12"/>
      <c r="N3" s="83"/>
    </row>
    <row r="4" spans="1:12" ht="12.75">
      <c r="A4" s="8"/>
      <c r="B4" s="61" t="s">
        <v>22</v>
      </c>
      <c r="C4" s="51"/>
      <c r="D4" s="69"/>
      <c r="E4" s="25"/>
      <c r="F4" s="25"/>
      <c r="G4" s="25"/>
      <c r="H4" s="25"/>
      <c r="I4" s="25"/>
      <c r="J4" s="25"/>
      <c r="K4" s="25"/>
      <c r="L4" s="25"/>
    </row>
    <row r="6" spans="1:12" ht="12.75">
      <c r="A6" s="102" t="s">
        <v>23</v>
      </c>
      <c r="B6" s="103"/>
      <c r="C6" s="103"/>
      <c r="D6" s="104"/>
      <c r="E6" s="103"/>
      <c r="F6" s="103"/>
      <c r="G6" s="103"/>
      <c r="H6" s="103"/>
      <c r="I6" s="103"/>
      <c r="J6" s="105"/>
      <c r="K6" s="103"/>
      <c r="L6" s="103"/>
    </row>
    <row r="7" spans="1:12" ht="12.75">
      <c r="A7" s="103" t="s">
        <v>44</v>
      </c>
      <c r="B7" s="103"/>
      <c r="C7" s="103"/>
      <c r="D7" s="104"/>
      <c r="E7" s="103"/>
      <c r="F7" s="103"/>
      <c r="G7" s="103"/>
      <c r="H7" s="103"/>
      <c r="I7" s="103"/>
      <c r="J7" s="103"/>
      <c r="K7" s="103"/>
      <c r="L7" s="103"/>
    </row>
  </sheetData>
  <sheetProtection/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0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.421875" style="1" customWidth="1"/>
    <col min="2" max="2" width="44.7109375" style="1" customWidth="1"/>
    <col min="3" max="3" width="7.00390625" style="1" customWidth="1"/>
    <col min="4" max="4" width="5.00390625" style="1" customWidth="1"/>
    <col min="5" max="5" width="7.00390625" style="1" customWidth="1"/>
    <col min="6" max="6" width="9.28125" style="1" customWidth="1"/>
    <col min="7" max="7" width="10.140625" style="1" customWidth="1"/>
    <col min="8" max="8" width="11.140625" style="1" customWidth="1"/>
    <col min="9" max="9" width="11.7109375" style="1" customWidth="1"/>
    <col min="10" max="10" width="12.140625" style="1" customWidth="1"/>
    <col min="11" max="11" width="7.140625" style="1" customWidth="1"/>
    <col min="12" max="12" width="13.00390625" style="1" customWidth="1"/>
    <col min="13" max="13" width="15.421875" style="1" customWidth="1"/>
    <col min="14" max="15" width="0" style="1" hidden="1" customWidth="1"/>
    <col min="16" max="16384" width="9.00390625" style="1" customWidth="1"/>
  </cols>
  <sheetData>
    <row r="1" spans="1:13" ht="29.25" customHeight="1">
      <c r="A1" s="286" t="s">
        <v>124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2:3" ht="12">
      <c r="B2" s="7"/>
      <c r="C2" s="7"/>
    </row>
    <row r="3" spans="2:6" ht="12">
      <c r="B3" s="7" t="s">
        <v>125</v>
      </c>
      <c r="C3" s="7"/>
      <c r="D3" s="39"/>
      <c r="E3" s="39"/>
      <c r="F3" s="39"/>
    </row>
    <row r="4" spans="1:13" ht="1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4">
      <c r="A5" s="106" t="s">
        <v>0</v>
      </c>
      <c r="B5" s="4" t="s">
        <v>1</v>
      </c>
      <c r="C5" s="106" t="s">
        <v>126</v>
      </c>
      <c r="D5" s="4" t="s">
        <v>2</v>
      </c>
      <c r="E5" s="4" t="s">
        <v>127</v>
      </c>
      <c r="F5" s="4" t="s">
        <v>128</v>
      </c>
      <c r="G5" s="4" t="s">
        <v>104</v>
      </c>
      <c r="H5" s="4" t="s">
        <v>129</v>
      </c>
      <c r="I5" s="4" t="s">
        <v>5</v>
      </c>
      <c r="J5" s="4" t="s">
        <v>7</v>
      </c>
      <c r="K5" s="111" t="s">
        <v>234</v>
      </c>
      <c r="L5" s="112" t="s">
        <v>235</v>
      </c>
      <c r="M5" s="113" t="s">
        <v>236</v>
      </c>
    </row>
    <row r="6" spans="1:15" ht="21" customHeight="1">
      <c r="A6" s="86" t="s">
        <v>130</v>
      </c>
      <c r="B6" s="125" t="s">
        <v>131</v>
      </c>
      <c r="C6" s="126">
        <v>1000</v>
      </c>
      <c r="D6" s="127" t="s">
        <v>107</v>
      </c>
      <c r="E6" s="128">
        <v>100</v>
      </c>
      <c r="F6" s="129">
        <v>10</v>
      </c>
      <c r="G6" s="130"/>
      <c r="H6" s="131"/>
      <c r="I6" s="132"/>
      <c r="J6" s="133"/>
      <c r="K6" s="134"/>
      <c r="L6" s="12"/>
      <c r="M6" s="12"/>
      <c r="N6" s="1">
        <v>24</v>
      </c>
      <c r="O6" s="1">
        <f>N6/18*24</f>
        <v>32</v>
      </c>
    </row>
    <row r="7" spans="1:15" ht="21" customHeight="1">
      <c r="A7" s="86" t="s">
        <v>132</v>
      </c>
      <c r="B7" s="125" t="s">
        <v>133</v>
      </c>
      <c r="C7" s="126">
        <v>500</v>
      </c>
      <c r="D7" s="127" t="s">
        <v>107</v>
      </c>
      <c r="E7" s="128">
        <v>100</v>
      </c>
      <c r="F7" s="129">
        <v>5</v>
      </c>
      <c r="G7" s="130"/>
      <c r="H7" s="131"/>
      <c r="I7" s="132"/>
      <c r="J7" s="133"/>
      <c r="K7" s="134"/>
      <c r="L7" s="12"/>
      <c r="M7" s="12"/>
      <c r="N7" s="1">
        <v>28</v>
      </c>
      <c r="O7" s="1">
        <f>N7/18*24</f>
        <v>37.333333333333336</v>
      </c>
    </row>
    <row r="8" spans="1:15" ht="21" customHeight="1">
      <c r="A8" s="86" t="s">
        <v>134</v>
      </c>
      <c r="B8" s="125" t="s">
        <v>135</v>
      </c>
      <c r="C8" s="126">
        <v>200</v>
      </c>
      <c r="D8" s="127" t="s">
        <v>107</v>
      </c>
      <c r="E8" s="128">
        <v>100</v>
      </c>
      <c r="F8" s="129">
        <v>2</v>
      </c>
      <c r="G8" s="130"/>
      <c r="H8" s="131"/>
      <c r="I8" s="132"/>
      <c r="J8" s="133"/>
      <c r="K8" s="134"/>
      <c r="L8" s="12"/>
      <c r="M8" s="12"/>
      <c r="N8" s="1">
        <v>4</v>
      </c>
      <c r="O8" s="1">
        <f>N8/18*24</f>
        <v>5.333333333333333</v>
      </c>
    </row>
    <row r="9" spans="1:15" ht="21" customHeight="1">
      <c r="A9" s="86" t="s">
        <v>136</v>
      </c>
      <c r="B9" s="125" t="s">
        <v>137</v>
      </c>
      <c r="C9" s="126">
        <v>200</v>
      </c>
      <c r="D9" s="127" t="s">
        <v>107</v>
      </c>
      <c r="E9" s="128">
        <v>100</v>
      </c>
      <c r="F9" s="129">
        <v>2</v>
      </c>
      <c r="G9" s="130"/>
      <c r="H9" s="131"/>
      <c r="I9" s="132"/>
      <c r="J9" s="133"/>
      <c r="K9" s="134"/>
      <c r="L9" s="12"/>
      <c r="M9" s="12"/>
      <c r="N9" s="1">
        <v>5</v>
      </c>
      <c r="O9" s="1">
        <f>N9/18*24</f>
        <v>6.666666666666667</v>
      </c>
    </row>
    <row r="10" spans="1:13" ht="24.75" customHeight="1">
      <c r="A10" s="86"/>
      <c r="B10" s="135" t="s">
        <v>138</v>
      </c>
      <c r="C10" s="136"/>
      <c r="D10" s="88"/>
      <c r="E10" s="137"/>
      <c r="F10" s="88"/>
      <c r="G10" s="133"/>
      <c r="H10" s="133"/>
      <c r="I10" s="138"/>
      <c r="J10" s="138"/>
      <c r="K10" s="138"/>
      <c r="L10" s="138"/>
      <c r="M10" s="138"/>
    </row>
    <row r="12" spans="1:10" ht="30.75" customHeight="1">
      <c r="A12" s="85" t="s">
        <v>139</v>
      </c>
      <c r="B12" s="139"/>
      <c r="C12" s="140"/>
      <c r="D12" s="140"/>
      <c r="E12" s="140"/>
      <c r="F12" s="141"/>
      <c r="G12" s="142"/>
      <c r="H12" s="39"/>
      <c r="I12" s="39"/>
      <c r="J12" s="39"/>
    </row>
    <row r="13" spans="1:10" ht="14.25" customHeight="1">
      <c r="A13" s="140" t="s">
        <v>140</v>
      </c>
      <c r="B13" s="140"/>
      <c r="C13" s="140"/>
      <c r="D13" s="140"/>
      <c r="E13" s="140"/>
      <c r="F13" s="140"/>
      <c r="G13" s="140"/>
      <c r="H13" s="140"/>
      <c r="I13" s="140"/>
      <c r="J13" s="140"/>
    </row>
    <row r="14" s="143" customFormat="1" ht="12.75" customHeight="1">
      <c r="A14" s="140" t="s">
        <v>141</v>
      </c>
    </row>
    <row r="15" spans="1:10" ht="12">
      <c r="A15" s="144" t="s">
        <v>142</v>
      </c>
      <c r="B15" s="145"/>
      <c r="C15" s="145"/>
      <c r="D15" s="145"/>
      <c r="E15" s="145"/>
      <c r="F15" s="145"/>
      <c r="G15" s="145"/>
      <c r="H15" s="145"/>
      <c r="I15" s="141"/>
      <c r="J15" s="141"/>
    </row>
    <row r="16" spans="1:10" ht="12">
      <c r="A16" s="140" t="s">
        <v>143</v>
      </c>
      <c r="B16" s="143"/>
      <c r="C16" s="143"/>
      <c r="D16" s="143"/>
      <c r="E16" s="143"/>
      <c r="F16" s="143"/>
      <c r="G16" s="143"/>
      <c r="H16" s="143"/>
      <c r="I16" s="141"/>
      <c r="J16" s="141"/>
    </row>
    <row r="17" spans="1:10" ht="12">
      <c r="A17" s="140" t="s">
        <v>144</v>
      </c>
      <c r="B17" s="143"/>
      <c r="C17" s="143"/>
      <c r="D17" s="143"/>
      <c r="E17" s="143"/>
      <c r="F17" s="143"/>
      <c r="G17" s="143"/>
      <c r="H17" s="143"/>
      <c r="I17" s="146"/>
      <c r="J17" s="146"/>
    </row>
    <row r="18" spans="1:8" ht="12">
      <c r="A18" s="1" t="s">
        <v>145</v>
      </c>
      <c r="C18" s="143"/>
      <c r="D18" s="143"/>
      <c r="E18" s="143"/>
      <c r="F18" s="143"/>
      <c r="G18" s="143"/>
      <c r="H18" s="143"/>
    </row>
    <row r="19" spans="1:8" ht="12">
      <c r="A19" s="1" t="s">
        <v>146</v>
      </c>
      <c r="C19" s="143"/>
      <c r="D19" s="143"/>
      <c r="E19" s="143"/>
      <c r="F19" s="143"/>
      <c r="G19" s="143"/>
      <c r="H19" s="143"/>
    </row>
    <row r="20" spans="1:8" ht="12">
      <c r="A20" s="147"/>
      <c r="C20" s="143"/>
      <c r="D20" s="143"/>
      <c r="E20" s="143"/>
      <c r="F20" s="143"/>
      <c r="G20" s="143"/>
      <c r="H20" s="143"/>
    </row>
  </sheetData>
  <sheetProtection/>
  <mergeCells count="1">
    <mergeCell ref="A1:M1"/>
  </mergeCells>
  <printOptions/>
  <pageMargins left="0.22986111111111113" right="0.14583333333333334" top="0.3861111111111111" bottom="0.35833333333333334" header="0.12083333333333333" footer="0.09305555555555556"/>
  <pageSetup fitToHeight="0" fitToWidth="1" orientation="landscape" paperSize="9" scale="8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2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6.28125" style="1" customWidth="1"/>
    <col min="2" max="2" width="22.7109375" style="1" customWidth="1"/>
    <col min="3" max="3" width="6.140625" style="1" customWidth="1"/>
    <col min="4" max="4" width="7.28125" style="1" customWidth="1"/>
    <col min="5" max="5" width="8.421875" style="1" customWidth="1"/>
    <col min="6" max="7" width="10.57421875" style="1" customWidth="1"/>
    <col min="8" max="8" width="10.7109375" style="1" customWidth="1"/>
    <col min="9" max="9" width="5.8515625" style="1" customWidth="1"/>
    <col min="10" max="10" width="8.421875" style="2" customWidth="1"/>
    <col min="11" max="11" width="13.28125" style="1" customWidth="1"/>
    <col min="12" max="12" width="11.140625" style="1" customWidth="1"/>
    <col min="13" max="16384" width="9.00390625" style="1" customWidth="1"/>
  </cols>
  <sheetData>
    <row r="1" ht="12">
      <c r="B1" s="7" t="s">
        <v>147</v>
      </c>
    </row>
    <row r="2" spans="1:2" ht="12">
      <c r="A2" s="148"/>
      <c r="B2" s="7" t="s">
        <v>148</v>
      </c>
    </row>
    <row r="3" ht="12">
      <c r="B3" s="7" t="s">
        <v>149</v>
      </c>
    </row>
    <row r="4" spans="2:7" ht="12">
      <c r="B4" s="7" t="s">
        <v>150</v>
      </c>
      <c r="G4" s="7"/>
    </row>
    <row r="5" spans="1:9" ht="12">
      <c r="A5" s="149"/>
      <c r="B5" s="150"/>
      <c r="C5" s="149"/>
      <c r="D5" s="149"/>
      <c r="E5" s="151"/>
      <c r="F5" s="152"/>
      <c r="G5" s="152"/>
      <c r="H5" s="152"/>
      <c r="I5" s="149"/>
    </row>
    <row r="6" spans="1:12" ht="48">
      <c r="A6" s="124" t="s">
        <v>151</v>
      </c>
      <c r="B6" s="124" t="s">
        <v>1</v>
      </c>
      <c r="C6" s="124" t="s">
        <v>152</v>
      </c>
      <c r="D6" s="124" t="s">
        <v>153</v>
      </c>
      <c r="E6" s="124" t="s">
        <v>154</v>
      </c>
      <c r="F6" s="124" t="s">
        <v>104</v>
      </c>
      <c r="G6" s="124" t="s">
        <v>155</v>
      </c>
      <c r="H6" s="124" t="s">
        <v>5</v>
      </c>
      <c r="I6" s="124" t="s">
        <v>28</v>
      </c>
      <c r="J6" s="111" t="s">
        <v>234</v>
      </c>
      <c r="K6" s="112" t="s">
        <v>235</v>
      </c>
      <c r="L6" s="113" t="s">
        <v>236</v>
      </c>
    </row>
    <row r="7" spans="1:12" ht="20.25" customHeight="1">
      <c r="A7" s="153" t="s">
        <v>105</v>
      </c>
      <c r="B7" s="154" t="s">
        <v>156</v>
      </c>
      <c r="C7" s="155" t="s">
        <v>107</v>
      </c>
      <c r="D7" s="156">
        <v>40</v>
      </c>
      <c r="E7" s="157">
        <v>2</v>
      </c>
      <c r="F7" s="158"/>
      <c r="G7" s="158"/>
      <c r="H7" s="159"/>
      <c r="I7" s="160"/>
      <c r="J7" s="161"/>
      <c r="K7" s="162"/>
      <c r="L7" s="162"/>
    </row>
    <row r="8" spans="1:12" s="7" customFormat="1" ht="12">
      <c r="A8" s="163" t="s">
        <v>22</v>
      </c>
      <c r="B8" s="164"/>
      <c r="C8" s="165"/>
      <c r="D8" s="165"/>
      <c r="E8" s="166"/>
      <c r="F8" s="167"/>
      <c r="G8" s="167"/>
      <c r="H8" s="167"/>
      <c r="I8" s="167"/>
      <c r="J8" s="167"/>
      <c r="K8" s="167"/>
      <c r="L8" s="167"/>
    </row>
    <row r="9" spans="1:12" ht="12">
      <c r="A9" s="168"/>
      <c r="C9" s="169"/>
      <c r="D9" s="170"/>
      <c r="E9" s="171"/>
      <c r="F9" s="172"/>
      <c r="G9" s="173"/>
      <c r="H9" s="174"/>
      <c r="I9" s="175"/>
      <c r="J9" s="39"/>
      <c r="K9" s="39"/>
      <c r="L9" s="39"/>
    </row>
    <row r="10" spans="1:12" ht="12">
      <c r="A10" s="85" t="s">
        <v>139</v>
      </c>
      <c r="C10" s="169"/>
      <c r="D10" s="170"/>
      <c r="E10" s="171"/>
      <c r="F10" s="172"/>
      <c r="G10" s="173"/>
      <c r="H10" s="174"/>
      <c r="I10" s="175"/>
      <c r="J10" s="39"/>
      <c r="K10" s="39"/>
      <c r="L10" s="39"/>
    </row>
    <row r="11" spans="1:10" ht="12">
      <c r="A11" s="140" t="s">
        <v>157</v>
      </c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12">
      <c r="A12" s="147" t="s">
        <v>158</v>
      </c>
      <c r="C12" s="140"/>
      <c r="D12" s="140"/>
      <c r="E12" s="140"/>
      <c r="F12" s="140"/>
      <c r="G12" s="140"/>
      <c r="H12" s="140"/>
      <c r="I12" s="140"/>
      <c r="J12" s="140"/>
    </row>
    <row r="13" spans="1:10" ht="12">
      <c r="A13" s="147" t="s">
        <v>159</v>
      </c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0" ht="12">
      <c r="A14" s="147" t="s">
        <v>160</v>
      </c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ht="12">
      <c r="A15" s="1" t="s">
        <v>161</v>
      </c>
      <c r="B15" s="143"/>
      <c r="I15" s="2"/>
      <c r="J15" s="1"/>
    </row>
    <row r="16" spans="1:10" ht="12">
      <c r="A16" s="147" t="s">
        <v>162</v>
      </c>
      <c r="C16" s="140"/>
      <c r="D16" s="140"/>
      <c r="E16" s="140"/>
      <c r="F16" s="140"/>
      <c r="G16" s="140"/>
      <c r="H16" s="140"/>
      <c r="I16" s="140"/>
      <c r="J16" s="140"/>
    </row>
    <row r="17" spans="1:2" s="143" customFormat="1" ht="14.25" customHeight="1">
      <c r="A17" s="1" t="s">
        <v>163</v>
      </c>
      <c r="B17" s="1"/>
    </row>
    <row r="18" spans="1:10" ht="12">
      <c r="A18" s="140" t="s">
        <v>164</v>
      </c>
      <c r="I18" s="2"/>
      <c r="J18" s="1"/>
    </row>
    <row r="22" ht="12">
      <c r="M22" s="3"/>
    </row>
  </sheetData>
  <sheetProtection/>
  <printOptions/>
  <pageMargins left="0.22986111111111113" right="0.14583333333333334" top="0.3861111111111111" bottom="0.35833333333333334" header="0.12083333333333333" footer="0.09305555555555556"/>
  <pageSetup fitToHeight="0" fitToWidth="1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7.00390625" style="1" customWidth="1"/>
    <col min="2" max="2" width="21.7109375" style="1" customWidth="1"/>
    <col min="3" max="3" width="8.57421875" style="1" customWidth="1"/>
    <col min="4" max="4" width="5.00390625" style="1" customWidth="1"/>
    <col min="5" max="8" width="9.00390625" style="1" customWidth="1"/>
    <col min="9" max="9" width="6.00390625" style="1" customWidth="1"/>
    <col min="10" max="10" width="9.00390625" style="1" customWidth="1"/>
    <col min="11" max="11" width="10.00390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ht="12">
      <c r="B1" s="63" t="s">
        <v>165</v>
      </c>
    </row>
    <row r="2" spans="1:2" ht="12">
      <c r="A2" s="3"/>
      <c r="B2" s="7" t="s">
        <v>166</v>
      </c>
    </row>
    <row r="3" spans="2:7" ht="12">
      <c r="B3" s="7" t="s">
        <v>167</v>
      </c>
      <c r="C3" s="7"/>
      <c r="G3" s="7"/>
    </row>
    <row r="4" spans="1:12" ht="12">
      <c r="A4" s="39"/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48">
      <c r="A5" s="124" t="s">
        <v>0</v>
      </c>
      <c r="B5" s="124" t="s">
        <v>1</v>
      </c>
      <c r="C5" s="124" t="s">
        <v>126</v>
      </c>
      <c r="D5" s="124" t="s">
        <v>2</v>
      </c>
      <c r="E5" s="163" t="s">
        <v>168</v>
      </c>
      <c r="F5" s="124" t="s">
        <v>3</v>
      </c>
      <c r="G5" s="124" t="s">
        <v>4</v>
      </c>
      <c r="H5" s="124" t="s">
        <v>5</v>
      </c>
      <c r="I5" s="124" t="s">
        <v>28</v>
      </c>
      <c r="J5" s="111" t="s">
        <v>234</v>
      </c>
      <c r="K5" s="112" t="s">
        <v>235</v>
      </c>
      <c r="L5" s="113" t="s">
        <v>236</v>
      </c>
    </row>
    <row r="6" spans="1:13" ht="52.5" customHeight="1">
      <c r="A6" s="176">
        <v>2</v>
      </c>
      <c r="B6" s="177" t="s">
        <v>169</v>
      </c>
      <c r="C6" s="178">
        <v>100</v>
      </c>
      <c r="D6" s="179" t="s">
        <v>107</v>
      </c>
      <c r="E6" s="178">
        <v>1</v>
      </c>
      <c r="F6" s="180"/>
      <c r="G6" s="180"/>
      <c r="H6" s="181"/>
      <c r="I6" s="182"/>
      <c r="J6" s="183"/>
      <c r="K6" s="184"/>
      <c r="L6" s="184"/>
      <c r="M6" s="1">
        <v>1</v>
      </c>
    </row>
    <row r="7" spans="1:12" ht="20.25" customHeight="1">
      <c r="A7" s="183"/>
      <c r="B7" s="185" t="s">
        <v>22</v>
      </c>
      <c r="C7" s="186"/>
      <c r="D7" s="88"/>
      <c r="E7" s="186"/>
      <c r="F7" s="183"/>
      <c r="G7" s="185"/>
      <c r="H7" s="187"/>
      <c r="I7" s="187"/>
      <c r="J7" s="187"/>
      <c r="K7" s="187"/>
      <c r="L7" s="187"/>
    </row>
    <row r="8" spans="1:12" ht="20.25" customHeight="1">
      <c r="A8" s="188"/>
      <c r="B8" s="189"/>
      <c r="C8" s="175"/>
      <c r="D8" s="94"/>
      <c r="E8" s="175"/>
      <c r="F8" s="188"/>
      <c r="G8" s="188"/>
      <c r="H8" s="188"/>
      <c r="I8" s="188"/>
      <c r="J8" s="39"/>
      <c r="K8" s="39"/>
      <c r="L8" s="39"/>
    </row>
  </sheetData>
  <sheetProtection/>
  <printOptions/>
  <pageMargins left="0.22986111111111113" right="0.14583333333333334" top="0.3861111111111111" bottom="0.35833333333333334" header="0.12083333333333333" footer="0.09305555555555556"/>
  <pageSetup fitToHeight="0" fitToWidth="1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"/>
  <sheetViews>
    <sheetView zoomScalePageLayoutView="0" workbookViewId="0" topLeftCell="A1">
      <selection activeCell="E5" sqref="E5:L7"/>
    </sheetView>
  </sheetViews>
  <sheetFormatPr defaultColWidth="8.7109375" defaultRowHeight="12.75"/>
  <cols>
    <col min="1" max="1" width="4.140625" style="1" customWidth="1"/>
    <col min="2" max="2" width="40.28125" style="1" customWidth="1"/>
    <col min="3" max="3" width="5.140625" style="1" customWidth="1"/>
    <col min="4" max="4" width="6.57421875" style="1" customWidth="1"/>
    <col min="5" max="5" width="10.28125" style="1" customWidth="1"/>
    <col min="6" max="6" width="10.00390625" style="1" customWidth="1"/>
    <col min="7" max="7" width="11.8515625" style="1" customWidth="1"/>
    <col min="8" max="8" width="5.00390625" style="1" customWidth="1"/>
    <col min="9" max="9" width="11.8515625" style="1" customWidth="1"/>
    <col min="10" max="10" width="10.00390625" style="2" customWidth="1"/>
    <col min="11" max="11" width="11.140625" style="1" customWidth="1"/>
    <col min="12" max="12" width="15.140625" style="1" customWidth="1"/>
    <col min="13" max="13" width="0" style="1" hidden="1" customWidth="1"/>
    <col min="14" max="16384" width="8.7109375" style="1" customWidth="1"/>
  </cols>
  <sheetData>
    <row r="1" spans="1:2" ht="12">
      <c r="A1" s="63" t="s">
        <v>170</v>
      </c>
      <c r="B1" s="7"/>
    </row>
    <row r="2" spans="1:2" ht="12">
      <c r="A2" s="3"/>
      <c r="B2" s="7" t="s">
        <v>171</v>
      </c>
    </row>
    <row r="3" spans="1:12" ht="12">
      <c r="A3" s="39"/>
      <c r="B3" s="39"/>
      <c r="C3" s="39"/>
      <c r="D3" s="39"/>
      <c r="E3" s="39"/>
      <c r="F3" s="39"/>
      <c r="G3" s="39"/>
      <c r="H3" s="39"/>
      <c r="I3" s="39"/>
      <c r="J3" s="175"/>
      <c r="K3" s="39"/>
      <c r="L3" s="39"/>
    </row>
    <row r="4" spans="1:12" ht="24">
      <c r="A4" s="124" t="s">
        <v>172</v>
      </c>
      <c r="B4" s="124" t="s">
        <v>1</v>
      </c>
      <c r="C4" s="124" t="s">
        <v>2</v>
      </c>
      <c r="D4" s="124" t="s">
        <v>128</v>
      </c>
      <c r="E4" s="124" t="s">
        <v>104</v>
      </c>
      <c r="F4" s="124" t="s">
        <v>129</v>
      </c>
      <c r="G4" s="124" t="s">
        <v>5</v>
      </c>
      <c r="H4" s="124" t="s">
        <v>28</v>
      </c>
      <c r="I4" s="124" t="s">
        <v>7</v>
      </c>
      <c r="J4" s="111" t="s">
        <v>234</v>
      </c>
      <c r="K4" s="112" t="s">
        <v>235</v>
      </c>
      <c r="L4" s="113" t="s">
        <v>236</v>
      </c>
    </row>
    <row r="5" spans="1:13" ht="24">
      <c r="A5" s="190">
        <v>1</v>
      </c>
      <c r="B5" s="191" t="s">
        <v>173</v>
      </c>
      <c r="C5" s="192" t="s">
        <v>107</v>
      </c>
      <c r="D5" s="193">
        <v>4</v>
      </c>
      <c r="E5" s="158"/>
      <c r="F5" s="158"/>
      <c r="G5" s="159"/>
      <c r="H5" s="194"/>
      <c r="I5" s="159"/>
      <c r="J5" s="161"/>
      <c r="K5" s="162"/>
      <c r="L5" s="162"/>
      <c r="M5" s="1">
        <v>2</v>
      </c>
    </row>
    <row r="6" spans="1:12" ht="12">
      <c r="A6" s="195"/>
      <c r="B6" s="195" t="s">
        <v>174</v>
      </c>
      <c r="C6" s="195"/>
      <c r="D6" s="195"/>
      <c r="E6" s="195"/>
      <c r="F6" s="195"/>
      <c r="G6" s="196"/>
      <c r="H6" s="196"/>
      <c r="I6" s="196"/>
      <c r="J6" s="196"/>
      <c r="K6" s="196"/>
      <c r="L6" s="196"/>
    </row>
    <row r="7" spans="1:12" ht="12">
      <c r="A7" s="188"/>
      <c r="B7" s="143"/>
      <c r="C7" s="94"/>
      <c r="D7" s="94"/>
      <c r="E7" s="39"/>
      <c r="F7" s="29"/>
      <c r="G7" s="39"/>
      <c r="H7" s="142"/>
      <c r="I7" s="39"/>
      <c r="J7" s="175"/>
      <c r="K7" s="39"/>
      <c r="L7" s="39"/>
    </row>
    <row r="8" spans="1:12" ht="12">
      <c r="A8" s="175"/>
      <c r="C8" s="94"/>
      <c r="D8" s="94"/>
      <c r="E8" s="29"/>
      <c r="F8" s="39"/>
      <c r="G8" s="39"/>
      <c r="H8" s="142"/>
      <c r="I8" s="39"/>
      <c r="J8" s="175"/>
      <c r="K8" s="39"/>
      <c r="L8" s="39"/>
    </row>
    <row r="9" ht="12">
      <c r="A9" s="140"/>
    </row>
  </sheetData>
  <sheetProtection/>
  <printOptions/>
  <pageMargins left="0.22986111111111113" right="0.14583333333333334" top="0.3861111111111111" bottom="0.35833333333333334" header="0.12083333333333333" footer="0.09305555555555556"/>
  <pageSetup fitToHeight="0" fitToWidth="1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7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4.140625" style="1" customWidth="1"/>
    <col min="2" max="2" width="22.8515625" style="1" customWidth="1"/>
    <col min="3" max="3" width="9.00390625" style="1" customWidth="1"/>
    <col min="4" max="4" width="4.57421875" style="1" customWidth="1"/>
    <col min="5" max="5" width="8.57421875" style="1" customWidth="1"/>
    <col min="6" max="7" width="9.00390625" style="1" customWidth="1"/>
    <col min="8" max="8" width="11.140625" style="1" customWidth="1"/>
    <col min="9" max="9" width="4.8515625" style="1" customWidth="1"/>
    <col min="10" max="10" width="9.00390625" style="1" customWidth="1"/>
    <col min="11" max="11" width="11.7109375" style="1" customWidth="1"/>
    <col min="12" max="12" width="11.57421875" style="1" customWidth="1"/>
    <col min="13" max="14" width="0" style="1" hidden="1" customWidth="1"/>
    <col min="15" max="16384" width="9.00390625" style="1" customWidth="1"/>
  </cols>
  <sheetData>
    <row r="1" spans="1:2" ht="12">
      <c r="A1" s="3"/>
      <c r="B1" s="63" t="s">
        <v>175</v>
      </c>
    </row>
    <row r="2" spans="1:2" ht="12">
      <c r="A2" s="3"/>
      <c r="B2" s="7" t="s">
        <v>149</v>
      </c>
    </row>
    <row r="3" spans="2:7" ht="12">
      <c r="B3" s="7" t="s">
        <v>176</v>
      </c>
      <c r="C3" s="7"/>
      <c r="G3" s="7"/>
    </row>
    <row r="4" spans="2:3" ht="12">
      <c r="B4" s="7"/>
      <c r="C4" s="7"/>
    </row>
    <row r="5" spans="1:12" ht="12">
      <c r="A5" s="39"/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36">
      <c r="A6" s="124" t="s">
        <v>0</v>
      </c>
      <c r="B6" s="124" t="s">
        <v>1</v>
      </c>
      <c r="C6" s="124" t="s">
        <v>177</v>
      </c>
      <c r="D6" s="124" t="s">
        <v>2</v>
      </c>
      <c r="E6" s="124" t="s">
        <v>128</v>
      </c>
      <c r="F6" s="124" t="s">
        <v>3</v>
      </c>
      <c r="G6" s="124" t="s">
        <v>129</v>
      </c>
      <c r="H6" s="124" t="s">
        <v>5</v>
      </c>
      <c r="I6" s="124" t="s">
        <v>28</v>
      </c>
      <c r="J6" s="111" t="s">
        <v>234</v>
      </c>
      <c r="K6" s="112" t="s">
        <v>235</v>
      </c>
      <c r="L6" s="113" t="s">
        <v>236</v>
      </c>
    </row>
    <row r="7" spans="1:14" ht="24">
      <c r="A7" s="197" t="s">
        <v>178</v>
      </c>
      <c r="B7" s="198" t="s">
        <v>179</v>
      </c>
      <c r="C7" s="199">
        <v>50</v>
      </c>
      <c r="D7" s="200" t="s">
        <v>107</v>
      </c>
      <c r="E7" s="193">
        <v>1</v>
      </c>
      <c r="F7" s="201"/>
      <c r="G7" s="158"/>
      <c r="H7" s="159"/>
      <c r="I7" s="194"/>
      <c r="J7" s="193"/>
      <c r="K7" s="162"/>
      <c r="L7" s="162"/>
      <c r="M7" s="1">
        <v>2</v>
      </c>
      <c r="N7" s="1" t="s">
        <v>180</v>
      </c>
    </row>
    <row r="8" spans="1:13" ht="24">
      <c r="A8" s="197" t="s">
        <v>181</v>
      </c>
      <c r="B8" s="198" t="s">
        <v>182</v>
      </c>
      <c r="C8" s="199">
        <v>50</v>
      </c>
      <c r="D8" s="200" t="s">
        <v>107</v>
      </c>
      <c r="E8" s="193">
        <v>1</v>
      </c>
      <c r="F8" s="201"/>
      <c r="G8" s="158"/>
      <c r="H8" s="159"/>
      <c r="I8" s="194"/>
      <c r="J8" s="193"/>
      <c r="K8" s="162"/>
      <c r="L8" s="162"/>
      <c r="M8" s="1">
        <v>2</v>
      </c>
    </row>
    <row r="9" spans="1:12" s="7" customFormat="1" ht="12">
      <c r="A9" s="202"/>
      <c r="B9" s="203" t="s">
        <v>183</v>
      </c>
      <c r="C9" s="202"/>
      <c r="D9" s="204"/>
      <c r="E9" s="205"/>
      <c r="F9" s="205"/>
      <c r="G9" s="205"/>
      <c r="H9" s="206"/>
      <c r="I9" s="206"/>
      <c r="J9" s="206"/>
      <c r="K9" s="206"/>
      <c r="L9" s="206"/>
    </row>
    <row r="10" spans="1:12" ht="24" customHeight="1">
      <c r="A10" s="175"/>
      <c r="B10" s="141"/>
      <c r="C10" s="175"/>
      <c r="D10" s="94"/>
      <c r="E10" s="39"/>
      <c r="F10" s="39"/>
      <c r="G10" s="29"/>
      <c r="H10" s="39"/>
      <c r="I10" s="142"/>
      <c r="J10" s="39"/>
      <c r="K10" s="39"/>
      <c r="L10" s="39"/>
    </row>
    <row r="11" spans="1:10" ht="12">
      <c r="A11" s="287" t="s">
        <v>139</v>
      </c>
      <c r="B11" s="287"/>
      <c r="C11" s="287"/>
      <c r="D11" s="287"/>
      <c r="E11" s="29"/>
      <c r="F11" s="39"/>
      <c r="G11" s="142"/>
      <c r="H11" s="39"/>
      <c r="I11" s="39"/>
      <c r="J11" s="39"/>
    </row>
    <row r="12" spans="1:10" ht="12">
      <c r="A12" s="175"/>
      <c r="B12" s="141"/>
      <c r="C12" s="94"/>
      <c r="D12" s="39"/>
      <c r="E12" s="29"/>
      <c r="F12" s="39"/>
      <c r="G12" s="142"/>
      <c r="H12" s="39"/>
      <c r="I12" s="39"/>
      <c r="J12" s="39"/>
    </row>
    <row r="13" spans="1:10" ht="12">
      <c r="A13" s="140" t="s">
        <v>184</v>
      </c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0" ht="12">
      <c r="A14" s="140" t="s">
        <v>185</v>
      </c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ht="12">
      <c r="A15" s="140" t="s">
        <v>186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2">
      <c r="A16" s="140" t="s">
        <v>187</v>
      </c>
      <c r="B16" s="140"/>
      <c r="C16" s="140"/>
      <c r="D16" s="140"/>
      <c r="E16" s="140"/>
      <c r="F16" s="140"/>
      <c r="G16" s="140"/>
      <c r="H16" s="140"/>
      <c r="I16" s="140"/>
      <c r="J16" s="140"/>
    </row>
    <row r="17" s="140" customFormat="1" ht="13.5" customHeight="1">
      <c r="A17" s="140" t="s">
        <v>188</v>
      </c>
    </row>
  </sheetData>
  <sheetProtection/>
  <mergeCells count="1">
    <mergeCell ref="A11:D11"/>
  </mergeCells>
  <printOptions/>
  <pageMargins left="0.22986111111111113" right="0.14583333333333334" top="0.3861111111111111" bottom="0.35833333333333334" header="0.12083333333333333" footer="0.09305555555555556"/>
  <pageSetup fitToHeight="0" fitToWidth="1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2"/>
  <sheetViews>
    <sheetView zoomScalePageLayoutView="0" workbookViewId="0" topLeftCell="A1">
      <selection activeCell="K3" sqref="K3:M3"/>
    </sheetView>
  </sheetViews>
  <sheetFormatPr defaultColWidth="8.7109375" defaultRowHeight="12.75"/>
  <cols>
    <col min="1" max="1" width="4.140625" style="1" customWidth="1"/>
    <col min="2" max="2" width="26.7109375" style="1" customWidth="1"/>
    <col min="3" max="3" width="7.7109375" style="1" customWidth="1"/>
    <col min="4" max="4" width="6.140625" style="1" customWidth="1"/>
    <col min="5" max="5" width="7.421875" style="1" customWidth="1"/>
    <col min="6" max="6" width="13.140625" style="1" customWidth="1"/>
    <col min="7" max="7" width="11.8515625" style="1" customWidth="1"/>
    <col min="8" max="8" width="11.7109375" style="1" customWidth="1"/>
    <col min="9" max="9" width="5.421875" style="1" customWidth="1"/>
    <col min="10" max="10" width="8.421875" style="1" customWidth="1"/>
    <col min="11" max="11" width="9.7109375" style="2" customWidth="1"/>
    <col min="12" max="12" width="11.7109375" style="1" customWidth="1"/>
    <col min="13" max="13" width="15.140625" style="1" customWidth="1"/>
    <col min="14" max="14" width="9.8515625" style="1" customWidth="1"/>
    <col min="15" max="20" width="0" style="1" hidden="1" customWidth="1"/>
    <col min="21" max="16384" width="8.7109375" style="1" customWidth="1"/>
  </cols>
  <sheetData>
    <row r="1" spans="1:13" ht="20.25">
      <c r="A1" s="63" t="s">
        <v>200</v>
      </c>
      <c r="B1"/>
      <c r="M1" s="233"/>
    </row>
    <row r="2" spans="1:14" ht="12">
      <c r="A2" s="40"/>
      <c r="B2" s="39"/>
      <c r="C2" s="39"/>
      <c r="D2" s="39"/>
      <c r="E2" s="39"/>
      <c r="F2" s="39"/>
      <c r="G2" s="39"/>
      <c r="H2" s="39"/>
      <c r="I2" s="39"/>
      <c r="J2" s="39"/>
      <c r="K2" s="175"/>
      <c r="L2" s="39"/>
      <c r="M2" s="39"/>
      <c r="N2" s="39"/>
    </row>
    <row r="3" spans="1:14" ht="36">
      <c r="A3" s="124" t="s">
        <v>0</v>
      </c>
      <c r="B3" s="124" t="s">
        <v>1</v>
      </c>
      <c r="C3" s="124" t="s">
        <v>201</v>
      </c>
      <c r="D3" s="124" t="s">
        <v>2</v>
      </c>
      <c r="E3" s="124" t="s">
        <v>168</v>
      </c>
      <c r="F3" s="124" t="s">
        <v>3</v>
      </c>
      <c r="G3" s="124" t="s">
        <v>129</v>
      </c>
      <c r="H3" s="124" t="s">
        <v>5</v>
      </c>
      <c r="I3" s="124" t="s">
        <v>28</v>
      </c>
      <c r="J3" s="124" t="s">
        <v>234</v>
      </c>
      <c r="K3" s="111" t="s">
        <v>234</v>
      </c>
      <c r="L3" s="112" t="s">
        <v>235</v>
      </c>
      <c r="M3" s="113" t="s">
        <v>236</v>
      </c>
      <c r="N3" s="6"/>
    </row>
    <row r="4" spans="1:16" ht="12">
      <c r="A4" s="234" t="s">
        <v>105</v>
      </c>
      <c r="B4" s="235" t="s">
        <v>202</v>
      </c>
      <c r="C4" s="236">
        <v>500</v>
      </c>
      <c r="D4" s="200" t="s">
        <v>107</v>
      </c>
      <c r="E4" s="237">
        <v>5</v>
      </c>
      <c r="F4" s="218">
        <v>13000</v>
      </c>
      <c r="G4" s="158">
        <f>F4*1.08</f>
        <v>14040.000000000002</v>
      </c>
      <c r="H4" s="159">
        <f>E4*F4</f>
        <v>65000</v>
      </c>
      <c r="I4" s="194">
        <v>0.08</v>
      </c>
      <c r="J4" s="238">
        <v>9</v>
      </c>
      <c r="K4" s="193">
        <v>7</v>
      </c>
      <c r="L4" s="162">
        <f aca="true" t="shared" si="0" ref="L4:L16">K4*F4</f>
        <v>91000</v>
      </c>
      <c r="M4" s="162">
        <f aca="true" t="shared" si="1" ref="M4:M16">K4*G4</f>
        <v>98280.00000000001</v>
      </c>
      <c r="N4" s="239"/>
      <c r="O4" s="1">
        <v>6</v>
      </c>
      <c r="P4" s="1">
        <f>O4/18*24</f>
        <v>8</v>
      </c>
    </row>
    <row r="5" spans="1:16" ht="12">
      <c r="A5" s="234" t="s">
        <v>130</v>
      </c>
      <c r="B5" s="235" t="s">
        <v>203</v>
      </c>
      <c r="C5" s="236">
        <v>300</v>
      </c>
      <c r="D5" s="200" t="s">
        <v>107</v>
      </c>
      <c r="E5" s="237">
        <v>3</v>
      </c>
      <c r="F5" s="218">
        <v>13000</v>
      </c>
      <c r="G5" s="158">
        <f aca="true" t="shared" si="2" ref="G5:G16">F5*1.08</f>
        <v>14040.000000000002</v>
      </c>
      <c r="H5" s="159">
        <f>E5*F5</f>
        <v>39000</v>
      </c>
      <c r="I5" s="194">
        <v>0.08</v>
      </c>
      <c r="J5" s="238">
        <v>3</v>
      </c>
      <c r="K5" s="193">
        <v>3</v>
      </c>
      <c r="L5" s="162">
        <f t="shared" si="0"/>
        <v>39000</v>
      </c>
      <c r="M5" s="162">
        <f t="shared" si="1"/>
        <v>42120.00000000001</v>
      </c>
      <c r="N5" s="239"/>
      <c r="P5" s="1">
        <f>O5/18*24</f>
        <v>0</v>
      </c>
    </row>
    <row r="6" spans="1:16" ht="24">
      <c r="A6" s="234" t="s">
        <v>204</v>
      </c>
      <c r="B6" s="235" t="s">
        <v>205</v>
      </c>
      <c r="C6" s="236">
        <v>1850</v>
      </c>
      <c r="D6" s="200" t="s">
        <v>107</v>
      </c>
      <c r="E6" s="237">
        <v>8</v>
      </c>
      <c r="F6" s="218">
        <v>1300</v>
      </c>
      <c r="G6" s="158">
        <f t="shared" si="2"/>
        <v>1404</v>
      </c>
      <c r="H6" s="159">
        <f>E6*F6</f>
        <v>10400</v>
      </c>
      <c r="I6" s="194">
        <v>0.08</v>
      </c>
      <c r="J6" s="238">
        <v>14</v>
      </c>
      <c r="K6" s="193">
        <v>13</v>
      </c>
      <c r="L6" s="162">
        <f t="shared" si="0"/>
        <v>16900</v>
      </c>
      <c r="M6" s="162">
        <f t="shared" si="1"/>
        <v>18252</v>
      </c>
      <c r="N6" s="239"/>
      <c r="O6" s="1">
        <v>14</v>
      </c>
      <c r="P6" s="1">
        <f>O6/18*24</f>
        <v>18.666666666666668</v>
      </c>
    </row>
    <row r="7" spans="1:14" ht="12">
      <c r="A7" s="234" t="s">
        <v>132</v>
      </c>
      <c r="B7" s="235" t="s">
        <v>206</v>
      </c>
      <c r="C7" s="236">
        <v>200</v>
      </c>
      <c r="D7" s="200" t="s">
        <v>107</v>
      </c>
      <c r="E7" s="237">
        <v>1</v>
      </c>
      <c r="F7" s="218">
        <v>10500</v>
      </c>
      <c r="G7" s="158">
        <f t="shared" si="2"/>
        <v>11340</v>
      </c>
      <c r="H7" s="159">
        <f>E7*F7</f>
        <v>10500</v>
      </c>
      <c r="I7" s="194">
        <v>0.08</v>
      </c>
      <c r="J7" s="238">
        <v>4</v>
      </c>
      <c r="K7" s="193">
        <v>2</v>
      </c>
      <c r="L7" s="162">
        <f t="shared" si="0"/>
        <v>21000</v>
      </c>
      <c r="M7" s="162">
        <f t="shared" si="1"/>
        <v>22680</v>
      </c>
      <c r="N7" s="239"/>
    </row>
    <row r="8" spans="1:14" ht="24">
      <c r="A8" s="234" t="s">
        <v>207</v>
      </c>
      <c r="B8" s="235" t="s">
        <v>208</v>
      </c>
      <c r="C8" s="236">
        <v>200</v>
      </c>
      <c r="D8" s="200" t="s">
        <v>107</v>
      </c>
      <c r="E8" s="237">
        <v>1</v>
      </c>
      <c r="F8" s="218">
        <v>580</v>
      </c>
      <c r="G8" s="158">
        <f t="shared" si="2"/>
        <v>626.4000000000001</v>
      </c>
      <c r="H8" s="159">
        <f>E8*F8</f>
        <v>580</v>
      </c>
      <c r="I8" s="194"/>
      <c r="J8" s="238">
        <v>4</v>
      </c>
      <c r="K8" s="193">
        <v>2</v>
      </c>
      <c r="L8" s="162">
        <f t="shared" si="0"/>
        <v>1160</v>
      </c>
      <c r="M8" s="162">
        <f t="shared" si="1"/>
        <v>1252.8000000000002</v>
      </c>
      <c r="N8" s="239"/>
    </row>
    <row r="9" spans="1:14" s="7" customFormat="1" ht="12">
      <c r="A9" s="240" t="s">
        <v>209</v>
      </c>
      <c r="B9" s="235" t="s">
        <v>210</v>
      </c>
      <c r="C9" s="241">
        <v>2000</v>
      </c>
      <c r="D9" s="242" t="s">
        <v>107</v>
      </c>
      <c r="E9" s="193">
        <v>2</v>
      </c>
      <c r="F9" s="243">
        <v>830</v>
      </c>
      <c r="G9" s="158">
        <f t="shared" si="2"/>
        <v>896.4000000000001</v>
      </c>
      <c r="H9" s="159">
        <f aca="true" t="shared" si="3" ref="H9:H16">E9*F9</f>
        <v>1660</v>
      </c>
      <c r="I9" s="194">
        <v>0.08</v>
      </c>
      <c r="J9" s="238">
        <v>4</v>
      </c>
      <c r="K9" s="193">
        <v>2</v>
      </c>
      <c r="L9" s="162">
        <f t="shared" si="0"/>
        <v>1660</v>
      </c>
      <c r="M9" s="162">
        <f t="shared" si="1"/>
        <v>1792.8000000000002</v>
      </c>
      <c r="N9" s="244"/>
    </row>
    <row r="10" spans="1:14" ht="12">
      <c r="A10" s="240" t="s">
        <v>211</v>
      </c>
      <c r="B10" s="235" t="s">
        <v>212</v>
      </c>
      <c r="C10" s="199">
        <v>2000</v>
      </c>
      <c r="D10" s="200" t="s">
        <v>107</v>
      </c>
      <c r="E10" s="193">
        <v>1</v>
      </c>
      <c r="F10" s="158">
        <v>1300</v>
      </c>
      <c r="G10" s="158">
        <f t="shared" si="2"/>
        <v>1404</v>
      </c>
      <c r="H10" s="159">
        <f t="shared" si="3"/>
        <v>1300</v>
      </c>
      <c r="I10" s="194">
        <v>0.08</v>
      </c>
      <c r="J10" s="238">
        <v>2</v>
      </c>
      <c r="K10" s="161">
        <v>2</v>
      </c>
      <c r="L10" s="162">
        <f t="shared" si="0"/>
        <v>2600</v>
      </c>
      <c r="M10" s="162">
        <f t="shared" si="1"/>
        <v>2808</v>
      </c>
      <c r="N10" s="245"/>
    </row>
    <row r="11" spans="1:18" ht="12">
      <c r="A11" s="234" t="s">
        <v>213</v>
      </c>
      <c r="B11" s="235" t="s">
        <v>214</v>
      </c>
      <c r="C11" s="199">
        <v>2000</v>
      </c>
      <c r="D11" s="200" t="s">
        <v>107</v>
      </c>
      <c r="E11" s="193">
        <v>2</v>
      </c>
      <c r="F11" s="218">
        <v>990</v>
      </c>
      <c r="G11" s="158">
        <f t="shared" si="2"/>
        <v>1069.2</v>
      </c>
      <c r="H11" s="159">
        <f t="shared" si="3"/>
        <v>1980</v>
      </c>
      <c r="I11" s="194">
        <v>0.08</v>
      </c>
      <c r="J11" s="238">
        <v>4</v>
      </c>
      <c r="K11" s="193">
        <v>2</v>
      </c>
      <c r="L11" s="162">
        <f t="shared" si="0"/>
        <v>1980</v>
      </c>
      <c r="M11" s="162">
        <f t="shared" si="1"/>
        <v>2138.4</v>
      </c>
      <c r="N11" s="239"/>
      <c r="O11" s="1">
        <v>24</v>
      </c>
      <c r="R11" s="1" t="s">
        <v>215</v>
      </c>
    </row>
    <row r="12" spans="1:14" ht="24">
      <c r="A12" s="234" t="s">
        <v>216</v>
      </c>
      <c r="B12" s="235" t="s">
        <v>217</v>
      </c>
      <c r="C12" s="199">
        <v>1000</v>
      </c>
      <c r="D12" s="200" t="s">
        <v>107</v>
      </c>
      <c r="E12" s="193">
        <v>1</v>
      </c>
      <c r="F12" s="218">
        <v>408</v>
      </c>
      <c r="G12" s="158">
        <f t="shared" si="2"/>
        <v>440.64000000000004</v>
      </c>
      <c r="H12" s="159">
        <f t="shared" si="3"/>
        <v>408</v>
      </c>
      <c r="I12" s="194">
        <v>0.08</v>
      </c>
      <c r="J12" s="238">
        <v>4</v>
      </c>
      <c r="K12" s="193">
        <v>2</v>
      </c>
      <c r="L12" s="162">
        <f t="shared" si="0"/>
        <v>816</v>
      </c>
      <c r="M12" s="162">
        <f t="shared" si="1"/>
        <v>881.2800000000001</v>
      </c>
      <c r="N12" s="239"/>
    </row>
    <row r="13" spans="1:14" ht="24">
      <c r="A13" s="234" t="s">
        <v>218</v>
      </c>
      <c r="B13" s="235" t="s">
        <v>219</v>
      </c>
      <c r="C13" s="199">
        <v>1000</v>
      </c>
      <c r="D13" s="200" t="s">
        <v>107</v>
      </c>
      <c r="E13" s="193">
        <v>1</v>
      </c>
      <c r="F13" s="218">
        <v>200</v>
      </c>
      <c r="G13" s="158">
        <f t="shared" si="2"/>
        <v>216</v>
      </c>
      <c r="H13" s="159">
        <f t="shared" si="3"/>
        <v>200</v>
      </c>
      <c r="I13" s="194">
        <v>0.08</v>
      </c>
      <c r="J13" s="238">
        <v>4</v>
      </c>
      <c r="K13" s="193">
        <v>2</v>
      </c>
      <c r="L13" s="162">
        <f t="shared" si="0"/>
        <v>400</v>
      </c>
      <c r="M13" s="162">
        <f t="shared" si="1"/>
        <v>432</v>
      </c>
      <c r="N13" s="239"/>
    </row>
    <row r="14" spans="1:14" ht="12">
      <c r="A14" s="234" t="s">
        <v>220</v>
      </c>
      <c r="B14" s="235" t="s">
        <v>221</v>
      </c>
      <c r="C14" s="199">
        <v>1000</v>
      </c>
      <c r="D14" s="200" t="s">
        <v>107</v>
      </c>
      <c r="E14" s="193">
        <v>2</v>
      </c>
      <c r="F14" s="218">
        <v>550</v>
      </c>
      <c r="G14" s="158">
        <f t="shared" si="2"/>
        <v>594</v>
      </c>
      <c r="H14" s="159">
        <f t="shared" si="3"/>
        <v>1100</v>
      </c>
      <c r="I14" s="194">
        <v>0.08</v>
      </c>
      <c r="J14" s="238">
        <v>4</v>
      </c>
      <c r="K14" s="161">
        <v>4</v>
      </c>
      <c r="L14" s="162">
        <f t="shared" si="0"/>
        <v>2200</v>
      </c>
      <c r="M14" s="162">
        <f t="shared" si="1"/>
        <v>2376</v>
      </c>
      <c r="N14" s="239"/>
    </row>
    <row r="15" spans="1:14" s="7" customFormat="1" ht="24">
      <c r="A15" s="240" t="s">
        <v>222</v>
      </c>
      <c r="B15" s="235" t="s">
        <v>223</v>
      </c>
      <c r="C15" s="241">
        <v>1200</v>
      </c>
      <c r="D15" s="242" t="s">
        <v>107</v>
      </c>
      <c r="E15" s="193">
        <v>5</v>
      </c>
      <c r="F15" s="246">
        <v>1140</v>
      </c>
      <c r="G15" s="158">
        <f t="shared" si="2"/>
        <v>1231.2</v>
      </c>
      <c r="H15" s="159">
        <f t="shared" si="3"/>
        <v>5700</v>
      </c>
      <c r="I15" s="194">
        <v>0.08</v>
      </c>
      <c r="J15" s="238">
        <v>14</v>
      </c>
      <c r="K15" s="161">
        <v>10</v>
      </c>
      <c r="L15" s="162">
        <f t="shared" si="0"/>
        <v>11400</v>
      </c>
      <c r="M15" s="162">
        <f t="shared" si="1"/>
        <v>12312</v>
      </c>
      <c r="N15" s="247"/>
    </row>
    <row r="16" spans="1:14" ht="12">
      <c r="A16" s="248" t="s">
        <v>224</v>
      </c>
      <c r="B16" s="235" t="s">
        <v>225</v>
      </c>
      <c r="C16" s="199">
        <v>1200</v>
      </c>
      <c r="D16" s="200" t="s">
        <v>107</v>
      </c>
      <c r="E16" s="193">
        <v>5</v>
      </c>
      <c r="F16" s="249">
        <v>1500</v>
      </c>
      <c r="G16" s="158">
        <f t="shared" si="2"/>
        <v>1620</v>
      </c>
      <c r="H16" s="159">
        <f t="shared" si="3"/>
        <v>7500</v>
      </c>
      <c r="I16" s="194">
        <v>0.08</v>
      </c>
      <c r="J16" s="238">
        <v>14</v>
      </c>
      <c r="K16" s="161">
        <v>10</v>
      </c>
      <c r="L16" s="162">
        <f t="shared" si="0"/>
        <v>15000</v>
      </c>
      <c r="M16" s="162">
        <f t="shared" si="1"/>
        <v>16200</v>
      </c>
      <c r="N16" s="40"/>
    </row>
    <row r="17" spans="1:18" ht="12">
      <c r="A17" s="250"/>
      <c r="B17" s="164" t="s">
        <v>226</v>
      </c>
      <c r="C17" s="251"/>
      <c r="D17" s="192"/>
      <c r="E17" s="252"/>
      <c r="F17" s="252"/>
      <c r="G17" s="253"/>
      <c r="H17" s="254">
        <f>SUM(H4:H16)</f>
        <v>145328</v>
      </c>
      <c r="I17" s="254"/>
      <c r="J17" s="254"/>
      <c r="K17" s="254"/>
      <c r="L17" s="254">
        <f>SUM(L4:L16)</f>
        <v>205116</v>
      </c>
      <c r="M17" s="254">
        <f>SUM(M4:M16)</f>
        <v>221525.28</v>
      </c>
      <c r="N17" s="39"/>
      <c r="P17" s="1">
        <v>4</v>
      </c>
      <c r="Q17" s="1">
        <v>4700</v>
      </c>
      <c r="R17" s="7">
        <f>Q17*P17</f>
        <v>18800</v>
      </c>
    </row>
    <row r="18" spans="1:18" s="256" customFormat="1" ht="23.25" customHeight="1">
      <c r="A18" s="255" t="s">
        <v>139</v>
      </c>
      <c r="B18" s="141"/>
      <c r="E18" s="255"/>
      <c r="G18" s="257"/>
      <c r="I18" s="258"/>
      <c r="K18" s="226"/>
      <c r="R18" s="256">
        <f>SUM(R17:R17)</f>
        <v>18800</v>
      </c>
    </row>
    <row r="19" spans="1:18" s="256" customFormat="1" ht="15.75" customHeight="1">
      <c r="A19" s="226"/>
      <c r="B19" s="141"/>
      <c r="C19" s="175"/>
      <c r="D19" s="94"/>
      <c r="E19" s="175"/>
      <c r="F19" s="259"/>
      <c r="G19" s="260"/>
      <c r="H19" s="260"/>
      <c r="I19" s="261"/>
      <c r="J19" s="260"/>
      <c r="K19" s="92"/>
      <c r="L19" s="259"/>
      <c r="M19" s="259"/>
      <c r="P19" s="256">
        <v>24</v>
      </c>
      <c r="Q19" s="256">
        <v>650</v>
      </c>
      <c r="R19" s="256">
        <f>Q19*P19</f>
        <v>15600</v>
      </c>
    </row>
    <row r="20" spans="1:17" s="256" customFormat="1" ht="14.25" customHeight="1">
      <c r="A20" s="231" t="s">
        <v>227</v>
      </c>
      <c r="B20" s="141"/>
      <c r="C20" s="175"/>
      <c r="D20" s="94"/>
      <c r="E20" s="175"/>
      <c r="F20" s="259"/>
      <c r="G20" s="260"/>
      <c r="H20" s="260"/>
      <c r="I20" s="142"/>
      <c r="J20" s="259"/>
      <c r="K20" s="175"/>
      <c r="L20" s="259"/>
      <c r="M20" s="259"/>
      <c r="P20" s="256">
        <v>7</v>
      </c>
      <c r="Q20" s="256">
        <v>650</v>
      </c>
    </row>
    <row r="21" spans="1:13" s="256" customFormat="1" ht="14.25" customHeight="1">
      <c r="A21" s="231" t="s">
        <v>228</v>
      </c>
      <c r="B21" s="262"/>
      <c r="C21" s="263"/>
      <c r="D21" s="264"/>
      <c r="E21" s="263"/>
      <c r="F21" s="30"/>
      <c r="G21" s="30"/>
      <c r="H21" s="30"/>
      <c r="I21" s="30"/>
      <c r="J21" s="30"/>
      <c r="K21" s="30"/>
      <c r="L21" s="30"/>
      <c r="M21" s="30"/>
    </row>
    <row r="22" spans="1:13" s="256" customFormat="1" ht="17.25" customHeight="1">
      <c r="A22" s="231" t="s">
        <v>229</v>
      </c>
      <c r="B22" s="143"/>
      <c r="C22" s="175"/>
      <c r="D22" s="94"/>
      <c r="E22" s="39"/>
      <c r="F22" s="39"/>
      <c r="G22" s="29"/>
      <c r="H22" s="39"/>
      <c r="I22" s="142"/>
      <c r="J22" s="39"/>
      <c r="K22" s="175"/>
      <c r="L22" s="39"/>
      <c r="M22" s="39"/>
    </row>
    <row r="23" spans="1:14" s="256" customFormat="1" ht="27" customHeight="1">
      <c r="A23" s="288" t="s">
        <v>230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N23" s="265"/>
    </row>
    <row r="24" s="256" customFormat="1" ht="13.5" customHeight="1">
      <c r="A24" s="231" t="s">
        <v>231</v>
      </c>
    </row>
    <row r="25" spans="1:15" s="256" customFormat="1" ht="13.5" customHeight="1">
      <c r="A25" s="266" t="s">
        <v>232</v>
      </c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256" customFormat="1" ht="14.25" customHeight="1">
      <c r="A26" s="266" t="s">
        <v>233</v>
      </c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1" s="77" customFormat="1" ht="12">
      <c r="B27" s="256"/>
      <c r="K27" s="226"/>
    </row>
    <row r="28" ht="12">
      <c r="B28" s="77"/>
    </row>
    <row r="29" ht="12">
      <c r="B29" s="77"/>
    </row>
    <row r="30" ht="12">
      <c r="B30" s="77"/>
    </row>
    <row r="31" ht="12">
      <c r="B31" s="77"/>
    </row>
    <row r="32" ht="12">
      <c r="B32" s="77"/>
    </row>
  </sheetData>
  <sheetProtection/>
  <mergeCells count="1">
    <mergeCell ref="A23:L23"/>
  </mergeCells>
  <printOptions/>
  <pageMargins left="0.22986111111111113" right="0.14583333333333334" top="0.3861111111111111" bottom="0.35833333333333334" header="0.12083333333333333" footer="0.09305555555555556"/>
  <pageSetup fitToHeight="0" fitToWidth="1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S14"/>
  <sheetViews>
    <sheetView zoomScalePageLayoutView="0" workbookViewId="0" topLeftCell="A1">
      <selection activeCell="N18" sqref="N18"/>
    </sheetView>
  </sheetViews>
  <sheetFormatPr defaultColWidth="12.57421875" defaultRowHeight="12.75"/>
  <cols>
    <col min="1" max="1" width="5.8515625" style="77" customWidth="1"/>
    <col min="2" max="2" width="32.140625" style="77" customWidth="1"/>
    <col min="3" max="3" width="5.00390625" style="77" customWidth="1"/>
    <col min="4" max="4" width="8.7109375" style="77" customWidth="1"/>
    <col min="5" max="5" width="9.00390625" style="77" customWidth="1"/>
    <col min="6" max="6" width="10.140625" style="77" customWidth="1"/>
    <col min="7" max="7" width="12.140625" style="77" customWidth="1"/>
    <col min="8" max="8" width="11.140625" style="77" customWidth="1"/>
    <col min="9" max="9" width="5.421875" style="77" customWidth="1"/>
    <col min="10" max="10" width="9.28125" style="77" customWidth="1"/>
    <col min="11" max="12" width="11.140625" style="77" customWidth="1"/>
    <col min="13" max="16384" width="12.57421875" style="77" customWidth="1"/>
  </cols>
  <sheetData>
    <row r="1" spans="1:11" ht="16.5" customHeight="1">
      <c r="A1" s="207" t="s">
        <v>189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ht="18" customHeight="1">
      <c r="A2" s="209" t="s">
        <v>190</v>
      </c>
    </row>
    <row r="3" spans="1:253" s="213" customFormat="1" ht="42.75" customHeight="1">
      <c r="A3" s="210" t="s">
        <v>0</v>
      </c>
      <c r="B3" s="210" t="s">
        <v>1</v>
      </c>
      <c r="C3" s="210" t="s">
        <v>191</v>
      </c>
      <c r="D3" s="210" t="s">
        <v>177</v>
      </c>
      <c r="E3" s="210" t="s">
        <v>192</v>
      </c>
      <c r="F3" s="210" t="s">
        <v>3</v>
      </c>
      <c r="G3" s="210" t="s">
        <v>4</v>
      </c>
      <c r="H3" s="210" t="s">
        <v>5</v>
      </c>
      <c r="I3" s="210" t="s">
        <v>193</v>
      </c>
      <c r="J3" s="111" t="s">
        <v>234</v>
      </c>
      <c r="K3" s="112" t="s">
        <v>235</v>
      </c>
      <c r="L3" s="113" t="s">
        <v>236</v>
      </c>
      <c r="M3" s="211"/>
      <c r="N3" s="211"/>
      <c r="O3" s="212"/>
      <c r="P3" s="212"/>
      <c r="IQ3" s="77"/>
      <c r="IR3" s="77"/>
      <c r="IS3" s="77"/>
    </row>
    <row r="4" spans="1:253" s="213" customFormat="1" ht="114.75" customHeight="1">
      <c r="A4" s="214">
        <v>1</v>
      </c>
      <c r="B4" s="215" t="s">
        <v>194</v>
      </c>
      <c r="C4" s="216" t="s">
        <v>9</v>
      </c>
      <c r="D4" s="216">
        <v>320</v>
      </c>
      <c r="E4" s="217">
        <v>5</v>
      </c>
      <c r="F4" s="218"/>
      <c r="G4" s="218"/>
      <c r="H4" s="162"/>
      <c r="I4" s="219"/>
      <c r="J4" s="220"/>
      <c r="K4" s="221"/>
      <c r="L4" s="221"/>
      <c r="M4" s="211"/>
      <c r="N4" s="211"/>
      <c r="O4" s="212"/>
      <c r="P4" s="212"/>
      <c r="IQ4" s="77"/>
      <c r="IR4" s="77"/>
      <c r="IS4" s="77"/>
    </row>
    <row r="5" spans="1:14" ht="36">
      <c r="A5" s="222">
        <v>2</v>
      </c>
      <c r="B5" s="223" t="s">
        <v>195</v>
      </c>
      <c r="C5" s="220" t="s">
        <v>9</v>
      </c>
      <c r="D5" s="224">
        <v>1000</v>
      </c>
      <c r="E5" s="225">
        <v>2</v>
      </c>
      <c r="F5" s="218"/>
      <c r="G5" s="218"/>
      <c r="H5" s="162"/>
      <c r="I5" s="219"/>
      <c r="J5" s="220"/>
      <c r="K5" s="221"/>
      <c r="L5" s="221"/>
      <c r="N5" s="226"/>
    </row>
    <row r="6" spans="1:12" s="213" customFormat="1" ht="12">
      <c r="A6" s="222"/>
      <c r="B6" s="227" t="s">
        <v>22</v>
      </c>
      <c r="C6" s="227"/>
      <c r="D6" s="228"/>
      <c r="E6" s="229"/>
      <c r="F6" s="230"/>
      <c r="G6" s="230"/>
      <c r="H6" s="230"/>
      <c r="I6" s="230"/>
      <c r="J6" s="230"/>
      <c r="K6" s="230"/>
      <c r="L6" s="230"/>
    </row>
    <row r="9" ht="12">
      <c r="A9" s="213" t="s">
        <v>23</v>
      </c>
    </row>
    <row r="10" ht="12">
      <c r="A10" s="77" t="s">
        <v>196</v>
      </c>
    </row>
    <row r="11" ht="12">
      <c r="A11" s="231" t="s">
        <v>185</v>
      </c>
    </row>
    <row r="12" spans="1:11" ht="14.25" customHeight="1">
      <c r="A12" s="232" t="s">
        <v>197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1:11" ht="14.25" customHeight="1">
      <c r="A13" s="232" t="s">
        <v>198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</row>
    <row r="14" ht="12">
      <c r="A14" s="232" t="s">
        <v>199</v>
      </c>
    </row>
  </sheetData>
  <sheetProtection/>
  <printOptions/>
  <pageMargins left="0.22986111111111113" right="0.14583333333333334" top="0.3861111111111111" bottom="0.35833333333333334" header="0.12083333333333333" footer="0.09305555555555556"/>
  <pageSetup fitToHeight="0" fitToWidth="1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27"/>
  <sheetViews>
    <sheetView zoomScalePageLayoutView="0" workbookViewId="0" topLeftCell="A1">
      <selection activeCell="P23" sqref="P2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140625" style="32" customWidth="1"/>
    <col min="5" max="5" width="10.00390625" style="1" customWidth="1"/>
    <col min="6" max="6" width="8.8515625" style="1" customWidth="1"/>
    <col min="7" max="7" width="11.140625" style="1" customWidth="1"/>
    <col min="8" max="8" width="4.7109375" style="1" customWidth="1"/>
    <col min="9" max="9" width="10.57421875" style="1" customWidth="1"/>
    <col min="10" max="10" width="9.28125" style="1" customWidth="1"/>
    <col min="11" max="12" width="11.57421875" style="1" customWidth="1"/>
    <col min="13" max="13" width="0" style="2" hidden="1" customWidth="1"/>
    <col min="14" max="14" width="0" style="26" hidden="1" customWidth="1"/>
    <col min="15" max="16384" width="12.00390625" style="1" customWidth="1"/>
  </cols>
  <sheetData>
    <row r="1" spans="1:12" ht="12">
      <c r="A1" s="280" t="s">
        <v>27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39"/>
    </row>
    <row r="2" spans="1:12" ht="12">
      <c r="A2" s="40"/>
      <c r="B2" s="39"/>
      <c r="C2" s="39"/>
      <c r="D2" s="41"/>
      <c r="E2" s="39"/>
      <c r="F2" s="39"/>
      <c r="G2" s="39"/>
      <c r="H2" s="39"/>
      <c r="I2" s="39"/>
      <c r="J2" s="39"/>
      <c r="K2" s="39"/>
      <c r="L2" s="39"/>
    </row>
    <row r="3" spans="1:253" s="7" customFormat="1" ht="60" customHeight="1">
      <c r="A3" s="4" t="s">
        <v>0</v>
      </c>
      <c r="B3" s="4" t="s">
        <v>1</v>
      </c>
      <c r="C3" s="4" t="s">
        <v>2</v>
      </c>
      <c r="D3" s="64" t="s">
        <v>115</v>
      </c>
      <c r="E3" s="4" t="s">
        <v>3</v>
      </c>
      <c r="F3" s="4" t="s">
        <v>4</v>
      </c>
      <c r="G3" s="4" t="s">
        <v>5</v>
      </c>
      <c r="H3" s="4" t="s">
        <v>28</v>
      </c>
      <c r="I3" s="4" t="s">
        <v>7</v>
      </c>
      <c r="J3" s="111" t="s">
        <v>234</v>
      </c>
      <c r="K3" s="112" t="s">
        <v>235</v>
      </c>
      <c r="L3" s="113" t="s">
        <v>236</v>
      </c>
      <c r="M3" s="5"/>
      <c r="N3" s="5"/>
      <c r="O3" s="6"/>
      <c r="P3" s="6"/>
      <c r="IQ3" s="1"/>
      <c r="IR3" s="1"/>
      <c r="IS3" s="1"/>
    </row>
    <row r="4" spans="1:16" ht="29.25" customHeight="1">
      <c r="A4" s="42">
        <v>1</v>
      </c>
      <c r="B4" s="9" t="s">
        <v>29</v>
      </c>
      <c r="C4" s="43" t="s">
        <v>9</v>
      </c>
      <c r="D4" s="44">
        <v>20</v>
      </c>
      <c r="E4" s="115"/>
      <c r="F4" s="12"/>
      <c r="G4" s="12"/>
      <c r="H4" s="13"/>
      <c r="I4" s="12"/>
      <c r="J4" s="114"/>
      <c r="K4" s="12"/>
      <c r="L4" s="12"/>
      <c r="M4" s="15">
        <v>226</v>
      </c>
      <c r="N4" s="45">
        <f aca="true" t="shared" si="0" ref="N4:N18">M4/18*24</f>
        <v>301.3333333333333</v>
      </c>
      <c r="O4" s="17"/>
      <c r="P4" s="17"/>
    </row>
    <row r="5" spans="1:14" ht="24">
      <c r="A5" s="42">
        <v>2</v>
      </c>
      <c r="B5" s="20" t="s">
        <v>30</v>
      </c>
      <c r="C5" s="43" t="s">
        <v>9</v>
      </c>
      <c r="D5" s="44">
        <v>10</v>
      </c>
      <c r="E5" s="115"/>
      <c r="F5" s="12"/>
      <c r="G5" s="12"/>
      <c r="H5" s="13"/>
      <c r="I5" s="12"/>
      <c r="J5" s="114"/>
      <c r="K5" s="12"/>
      <c r="L5" s="12"/>
      <c r="M5" s="2">
        <v>138</v>
      </c>
      <c r="N5" s="45">
        <f t="shared" si="0"/>
        <v>184</v>
      </c>
    </row>
    <row r="6" spans="1:14" ht="24">
      <c r="A6" s="42">
        <v>3</v>
      </c>
      <c r="B6" s="9" t="s">
        <v>31</v>
      </c>
      <c r="C6" s="43" t="s">
        <v>9</v>
      </c>
      <c r="D6" s="44">
        <v>15</v>
      </c>
      <c r="E6" s="115"/>
      <c r="F6" s="12"/>
      <c r="G6" s="12"/>
      <c r="H6" s="13"/>
      <c r="I6" s="12"/>
      <c r="J6" s="114"/>
      <c r="K6" s="12"/>
      <c r="L6" s="12"/>
      <c r="M6" s="2">
        <v>122</v>
      </c>
      <c r="N6" s="45">
        <f t="shared" si="0"/>
        <v>162.66666666666666</v>
      </c>
    </row>
    <row r="7" spans="1:14" ht="24">
      <c r="A7" s="42">
        <v>5</v>
      </c>
      <c r="B7" s="9" t="s">
        <v>32</v>
      </c>
      <c r="C7" s="43" t="s">
        <v>9</v>
      </c>
      <c r="D7" s="46">
        <v>8</v>
      </c>
      <c r="E7" s="115"/>
      <c r="F7" s="12"/>
      <c r="G7" s="12"/>
      <c r="H7" s="13"/>
      <c r="I7" s="12"/>
      <c r="J7" s="114"/>
      <c r="K7" s="12"/>
      <c r="L7" s="12"/>
      <c r="M7" s="2">
        <v>11</v>
      </c>
      <c r="N7" s="45">
        <f t="shared" si="0"/>
        <v>14.666666666666668</v>
      </c>
    </row>
    <row r="8" spans="1:14" ht="36">
      <c r="A8" s="42">
        <v>7</v>
      </c>
      <c r="B8" s="9" t="s">
        <v>33</v>
      </c>
      <c r="C8" s="43" t="s">
        <v>9</v>
      </c>
      <c r="D8" s="44">
        <v>10</v>
      </c>
      <c r="E8" s="115"/>
      <c r="F8" s="12"/>
      <c r="G8" s="12"/>
      <c r="H8" s="13"/>
      <c r="I8" s="12"/>
      <c r="J8" s="114"/>
      <c r="K8" s="12"/>
      <c r="L8" s="12"/>
      <c r="M8" s="2">
        <v>103</v>
      </c>
      <c r="N8" s="45">
        <f t="shared" si="0"/>
        <v>137.33333333333334</v>
      </c>
    </row>
    <row r="9" spans="1:14" ht="24">
      <c r="A9" s="42">
        <v>8</v>
      </c>
      <c r="B9" s="19" t="s">
        <v>34</v>
      </c>
      <c r="C9" s="43" t="s">
        <v>9</v>
      </c>
      <c r="D9" s="47">
        <v>10</v>
      </c>
      <c r="E9" s="115"/>
      <c r="F9" s="12"/>
      <c r="G9" s="12"/>
      <c r="H9" s="13"/>
      <c r="I9" s="12"/>
      <c r="J9" s="114"/>
      <c r="K9" s="12"/>
      <c r="L9" s="12"/>
      <c r="M9" s="2">
        <v>156</v>
      </c>
      <c r="N9" s="45">
        <f t="shared" si="0"/>
        <v>208</v>
      </c>
    </row>
    <row r="10" spans="1:14" ht="36">
      <c r="A10" s="42">
        <v>10</v>
      </c>
      <c r="B10" s="9" t="s">
        <v>35</v>
      </c>
      <c r="C10" s="43" t="s">
        <v>9</v>
      </c>
      <c r="D10" s="46">
        <v>1</v>
      </c>
      <c r="E10" s="115"/>
      <c r="F10" s="12"/>
      <c r="G10" s="12"/>
      <c r="H10" s="13"/>
      <c r="I10" s="12"/>
      <c r="J10" s="114"/>
      <c r="K10" s="12"/>
      <c r="L10" s="12"/>
      <c r="M10" s="2">
        <v>5</v>
      </c>
      <c r="N10" s="45">
        <f t="shared" si="0"/>
        <v>6.666666666666667</v>
      </c>
    </row>
    <row r="11" spans="1:14" ht="36">
      <c r="A11" s="42">
        <v>15</v>
      </c>
      <c r="B11" s="9" t="s">
        <v>36</v>
      </c>
      <c r="C11" s="43" t="s">
        <v>9</v>
      </c>
      <c r="D11" s="46">
        <v>15</v>
      </c>
      <c r="E11" s="115"/>
      <c r="F11" s="12"/>
      <c r="G11" s="12"/>
      <c r="H11" s="13"/>
      <c r="I11" s="12"/>
      <c r="J11" s="114"/>
      <c r="K11" s="12"/>
      <c r="L11" s="12"/>
      <c r="M11" s="2">
        <v>23</v>
      </c>
      <c r="N11" s="45">
        <f t="shared" si="0"/>
        <v>30.666666666666664</v>
      </c>
    </row>
    <row r="12" spans="1:14" ht="36">
      <c r="A12" s="42">
        <v>18</v>
      </c>
      <c r="B12" s="9" t="s">
        <v>37</v>
      </c>
      <c r="C12" s="43" t="s">
        <v>9</v>
      </c>
      <c r="D12" s="44">
        <v>10</v>
      </c>
      <c r="E12" s="115"/>
      <c r="F12" s="12"/>
      <c r="G12" s="12"/>
      <c r="H12" s="13"/>
      <c r="I12" s="12"/>
      <c r="J12" s="114"/>
      <c r="K12" s="12"/>
      <c r="L12" s="12"/>
      <c r="M12" s="2">
        <v>96</v>
      </c>
      <c r="N12" s="45">
        <f t="shared" si="0"/>
        <v>128</v>
      </c>
    </row>
    <row r="13" spans="1:14" ht="60">
      <c r="A13" s="42">
        <v>19</v>
      </c>
      <c r="B13" s="19" t="s">
        <v>38</v>
      </c>
      <c r="C13" s="43" t="s">
        <v>9</v>
      </c>
      <c r="D13" s="48">
        <v>22</v>
      </c>
      <c r="E13" s="115"/>
      <c r="F13" s="12"/>
      <c r="G13" s="12"/>
      <c r="H13" s="13"/>
      <c r="I13" s="12"/>
      <c r="J13" s="114"/>
      <c r="K13" s="12"/>
      <c r="L13" s="12"/>
      <c r="M13" s="2">
        <v>9</v>
      </c>
      <c r="N13" s="45">
        <f t="shared" si="0"/>
        <v>12</v>
      </c>
    </row>
    <row r="14" spans="1:14" ht="24">
      <c r="A14" s="42">
        <v>22</v>
      </c>
      <c r="B14" s="9" t="s">
        <v>39</v>
      </c>
      <c r="C14" s="43" t="s">
        <v>9</v>
      </c>
      <c r="D14" s="46">
        <v>2</v>
      </c>
      <c r="E14" s="115"/>
      <c r="F14" s="12"/>
      <c r="G14" s="12"/>
      <c r="H14" s="13"/>
      <c r="I14" s="12"/>
      <c r="J14" s="114"/>
      <c r="K14" s="12"/>
      <c r="L14" s="12"/>
      <c r="M14" s="2">
        <v>9</v>
      </c>
      <c r="N14" s="45">
        <f t="shared" si="0"/>
        <v>12</v>
      </c>
    </row>
    <row r="15" spans="1:14" ht="24">
      <c r="A15" s="42">
        <v>23</v>
      </c>
      <c r="B15" s="9" t="s">
        <v>40</v>
      </c>
      <c r="C15" s="43" t="s">
        <v>9</v>
      </c>
      <c r="D15" s="46">
        <v>20</v>
      </c>
      <c r="E15" s="115"/>
      <c r="F15" s="12"/>
      <c r="G15" s="12"/>
      <c r="H15" s="13"/>
      <c r="I15" s="12"/>
      <c r="J15" s="114"/>
      <c r="K15" s="12"/>
      <c r="L15" s="12"/>
      <c r="M15" s="2">
        <v>8</v>
      </c>
      <c r="N15" s="45">
        <f t="shared" si="0"/>
        <v>10.666666666666666</v>
      </c>
    </row>
    <row r="16" spans="1:14" ht="24">
      <c r="A16" s="42">
        <v>25</v>
      </c>
      <c r="B16" s="9" t="s">
        <v>41</v>
      </c>
      <c r="C16" s="43" t="s">
        <v>9</v>
      </c>
      <c r="D16" s="46">
        <v>30</v>
      </c>
      <c r="E16" s="115"/>
      <c r="F16" s="12"/>
      <c r="G16" s="12"/>
      <c r="H16" s="13"/>
      <c r="I16" s="12"/>
      <c r="J16" s="114"/>
      <c r="K16" s="12"/>
      <c r="L16" s="12"/>
      <c r="M16" s="2">
        <v>199</v>
      </c>
      <c r="N16" s="45">
        <f t="shared" si="0"/>
        <v>265.3333333333333</v>
      </c>
    </row>
    <row r="17" spans="1:14" ht="36">
      <c r="A17" s="42">
        <v>30</v>
      </c>
      <c r="B17" s="9" t="s">
        <v>42</v>
      </c>
      <c r="C17" s="43" t="s">
        <v>9</v>
      </c>
      <c r="D17" s="44">
        <v>4</v>
      </c>
      <c r="E17" s="115"/>
      <c r="F17" s="12"/>
      <c r="G17" s="12"/>
      <c r="H17" s="13"/>
      <c r="I17" s="12"/>
      <c r="J17" s="114"/>
      <c r="K17" s="12"/>
      <c r="L17" s="12"/>
      <c r="M17" s="2">
        <v>12</v>
      </c>
      <c r="N17" s="45">
        <f t="shared" si="0"/>
        <v>16</v>
      </c>
    </row>
    <row r="18" spans="1:14" ht="24">
      <c r="A18" s="42">
        <v>34</v>
      </c>
      <c r="B18" s="9" t="s">
        <v>43</v>
      </c>
      <c r="C18" s="43" t="s">
        <v>9</v>
      </c>
      <c r="D18" s="50">
        <v>20</v>
      </c>
      <c r="E18" s="115"/>
      <c r="F18" s="12"/>
      <c r="G18" s="12"/>
      <c r="H18" s="13"/>
      <c r="I18" s="12"/>
      <c r="J18" s="114"/>
      <c r="K18" s="12"/>
      <c r="L18" s="12"/>
      <c r="M18" s="2">
        <v>27</v>
      </c>
      <c r="N18" s="45">
        <f t="shared" si="0"/>
        <v>36</v>
      </c>
    </row>
    <row r="19" spans="1:14" s="7" customFormat="1" ht="12">
      <c r="A19" s="42"/>
      <c r="B19" s="49" t="s">
        <v>22</v>
      </c>
      <c r="C19" s="51"/>
      <c r="D19" s="50"/>
      <c r="E19" s="25"/>
      <c r="F19" s="25"/>
      <c r="G19" s="25"/>
      <c r="H19" s="25"/>
      <c r="I19" s="25"/>
      <c r="J19" s="25"/>
      <c r="K19" s="25"/>
      <c r="L19" s="25"/>
      <c r="M19" s="26"/>
      <c r="N19" s="26"/>
    </row>
    <row r="21" spans="1:14" ht="15.75">
      <c r="A21" s="52" t="s">
        <v>23</v>
      </c>
      <c r="B21" s="53"/>
      <c r="C21" s="54"/>
      <c r="D21" s="55"/>
      <c r="E21" s="56"/>
      <c r="F21" s="54"/>
      <c r="G21" s="54"/>
      <c r="H21" s="54"/>
      <c r="I21" s="54"/>
      <c r="J21" s="57"/>
      <c r="K21" s="54"/>
      <c r="L21" s="54"/>
      <c r="M21" s="1"/>
      <c r="N21" s="7"/>
    </row>
    <row r="22" spans="1:14" ht="12">
      <c r="A22" s="54" t="s">
        <v>44</v>
      </c>
      <c r="B22" s="53"/>
      <c r="C22" s="54"/>
      <c r="D22" s="55"/>
      <c r="E22" s="54"/>
      <c r="F22" s="54"/>
      <c r="G22" s="54"/>
      <c r="H22" s="54"/>
      <c r="I22" s="54"/>
      <c r="J22" s="57"/>
      <c r="K22" s="54"/>
      <c r="L22" s="54"/>
      <c r="M22" s="1"/>
      <c r="N22" s="7"/>
    </row>
    <row r="23" spans="1:14" ht="12">
      <c r="A23" s="54" t="s">
        <v>45</v>
      </c>
      <c r="B23" s="53"/>
      <c r="C23" s="54"/>
      <c r="D23" s="55"/>
      <c r="E23" s="54"/>
      <c r="F23" s="54"/>
      <c r="G23" s="54"/>
      <c r="H23" s="54"/>
      <c r="I23" s="54"/>
      <c r="J23" s="57"/>
      <c r="K23" s="54"/>
      <c r="L23" s="54"/>
      <c r="M23" s="1"/>
      <c r="N23" s="7"/>
    </row>
    <row r="24" spans="1:14" ht="12">
      <c r="A24" s="54" t="s">
        <v>46</v>
      </c>
      <c r="B24" s="53"/>
      <c r="C24" s="54"/>
      <c r="D24" s="55"/>
      <c r="E24" s="54"/>
      <c r="F24" s="54"/>
      <c r="G24" s="54"/>
      <c r="H24" s="54"/>
      <c r="I24" s="54"/>
      <c r="J24" s="57"/>
      <c r="K24" s="54"/>
      <c r="L24" s="54"/>
      <c r="M24" s="1"/>
      <c r="N24" s="7"/>
    </row>
    <row r="25" spans="1:14" ht="12">
      <c r="A25" s="54" t="s">
        <v>47</v>
      </c>
      <c r="B25" s="53"/>
      <c r="C25" s="54"/>
      <c r="D25" s="55"/>
      <c r="E25" s="54"/>
      <c r="F25" s="54"/>
      <c r="G25" s="54"/>
      <c r="H25" s="54"/>
      <c r="I25" s="54"/>
      <c r="J25" s="57"/>
      <c r="K25" s="54"/>
      <c r="L25" s="54"/>
      <c r="M25" s="1"/>
      <c r="N25" s="7"/>
    </row>
    <row r="26" spans="1:14" ht="12">
      <c r="A26" s="281" t="s">
        <v>48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1"/>
      <c r="N26" s="7"/>
    </row>
    <row r="27" spans="1:14" ht="12">
      <c r="A27" s="54" t="s">
        <v>49</v>
      </c>
      <c r="B27" s="53"/>
      <c r="C27" s="54"/>
      <c r="D27" s="55"/>
      <c r="E27" s="54"/>
      <c r="F27" s="54"/>
      <c r="G27" s="54"/>
      <c r="H27" s="54"/>
      <c r="I27" s="54"/>
      <c r="J27" s="57"/>
      <c r="K27" s="54"/>
      <c r="L27" s="54"/>
      <c r="M27" s="1"/>
      <c r="N27" s="7"/>
    </row>
  </sheetData>
  <sheetProtection/>
  <mergeCells count="2">
    <mergeCell ref="A1:K1"/>
    <mergeCell ref="A26:L26"/>
  </mergeCells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23"/>
  <sheetViews>
    <sheetView zoomScalePageLayoutView="0" workbookViewId="0" topLeftCell="A1">
      <selection activeCell="Q12" sqref="Q12"/>
    </sheetView>
  </sheetViews>
  <sheetFormatPr defaultColWidth="12.00390625" defaultRowHeight="12.75"/>
  <cols>
    <col min="1" max="1" width="5.57421875" style="1" customWidth="1"/>
    <col min="2" max="2" width="26.57421875" style="1" customWidth="1"/>
    <col min="3" max="3" width="7.00390625" style="1" customWidth="1"/>
    <col min="4" max="4" width="10.140625" style="32" customWidth="1"/>
    <col min="5" max="5" width="7.8515625" style="1" customWidth="1"/>
    <col min="6" max="6" width="8.28125" style="1" customWidth="1"/>
    <col min="7" max="7" width="11.28125" style="1" customWidth="1"/>
    <col min="8" max="8" width="5.7109375" style="1" customWidth="1"/>
    <col min="9" max="9" width="11.28125" style="1" customWidth="1"/>
    <col min="10" max="10" width="8.421875" style="1" customWidth="1"/>
    <col min="11" max="12" width="9.7109375" style="1" customWidth="1"/>
    <col min="13" max="13" width="0" style="2" hidden="1" customWidth="1"/>
    <col min="14" max="14" width="0" style="26" hidden="1" customWidth="1"/>
    <col min="15" max="16384" width="12.00390625" style="1" customWidth="1"/>
  </cols>
  <sheetData>
    <row r="1" spans="1:12" ht="25.5" customHeight="1">
      <c r="A1" s="282" t="s">
        <v>118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ht="12">
      <c r="A2" s="3"/>
    </row>
    <row r="3" spans="1:253" s="7" customFormat="1" ht="60" customHeight="1">
      <c r="A3" s="4" t="s">
        <v>0</v>
      </c>
      <c r="B3" s="4" t="s">
        <v>1</v>
      </c>
      <c r="C3" s="4" t="s">
        <v>2</v>
      </c>
      <c r="D3" s="64" t="s">
        <v>115</v>
      </c>
      <c r="E3" s="4" t="s">
        <v>3</v>
      </c>
      <c r="F3" s="4" t="s">
        <v>4</v>
      </c>
      <c r="G3" s="4" t="s">
        <v>5</v>
      </c>
      <c r="H3" s="4" t="s">
        <v>28</v>
      </c>
      <c r="I3" s="4" t="s">
        <v>7</v>
      </c>
      <c r="J3" s="111" t="s">
        <v>234</v>
      </c>
      <c r="K3" s="112" t="s">
        <v>235</v>
      </c>
      <c r="L3" s="113" t="s">
        <v>236</v>
      </c>
      <c r="M3" s="5"/>
      <c r="N3" s="5"/>
      <c r="O3" s="6"/>
      <c r="P3" s="6"/>
      <c r="IQ3" s="1"/>
      <c r="IR3" s="1"/>
      <c r="IS3" s="1"/>
    </row>
    <row r="4" spans="1:14" ht="24">
      <c r="A4" s="8">
        <v>2</v>
      </c>
      <c r="B4" s="19" t="s">
        <v>51</v>
      </c>
      <c r="C4" s="10" t="s">
        <v>50</v>
      </c>
      <c r="D4" s="48">
        <v>80</v>
      </c>
      <c r="E4" s="12"/>
      <c r="F4" s="12"/>
      <c r="G4" s="12"/>
      <c r="H4" s="13"/>
      <c r="I4" s="12"/>
      <c r="J4" s="114"/>
      <c r="K4" s="12"/>
      <c r="L4" s="12"/>
      <c r="M4" s="2">
        <v>176</v>
      </c>
      <c r="N4" s="45">
        <f aca="true" t="shared" si="0" ref="N4:N19">M4/18*24</f>
        <v>234.66666666666669</v>
      </c>
    </row>
    <row r="5" spans="1:14" ht="24">
      <c r="A5" s="8">
        <v>7</v>
      </c>
      <c r="B5" s="19" t="s">
        <v>52</v>
      </c>
      <c r="C5" s="10" t="s">
        <v>50</v>
      </c>
      <c r="D5" s="48">
        <v>12</v>
      </c>
      <c r="E5" s="12"/>
      <c r="F5" s="12"/>
      <c r="G5" s="12"/>
      <c r="H5" s="13"/>
      <c r="I5" s="12"/>
      <c r="J5" s="114"/>
      <c r="K5" s="12"/>
      <c r="L5" s="12"/>
      <c r="M5" s="2">
        <v>20</v>
      </c>
      <c r="N5" s="45">
        <f t="shared" si="0"/>
        <v>26.666666666666668</v>
      </c>
    </row>
    <row r="6" spans="1:14" ht="24">
      <c r="A6" s="8">
        <v>8</v>
      </c>
      <c r="B6" s="19" t="s">
        <v>53</v>
      </c>
      <c r="C6" s="10" t="s">
        <v>50</v>
      </c>
      <c r="D6" s="48">
        <v>80</v>
      </c>
      <c r="E6" s="12"/>
      <c r="F6" s="12"/>
      <c r="G6" s="12"/>
      <c r="H6" s="13"/>
      <c r="I6" s="12"/>
      <c r="J6" s="114"/>
      <c r="K6" s="12"/>
      <c r="L6" s="12"/>
      <c r="M6" s="2">
        <v>168</v>
      </c>
      <c r="N6" s="45">
        <f t="shared" si="0"/>
        <v>224</v>
      </c>
    </row>
    <row r="7" spans="1:14" ht="24">
      <c r="A7" s="8">
        <v>9</v>
      </c>
      <c r="B7" s="19" t="s">
        <v>54</v>
      </c>
      <c r="C7" s="10" t="s">
        <v>50</v>
      </c>
      <c r="D7" s="48">
        <v>60</v>
      </c>
      <c r="E7" s="12"/>
      <c r="F7" s="12"/>
      <c r="G7" s="12"/>
      <c r="H7" s="13"/>
      <c r="I7" s="12"/>
      <c r="J7" s="114"/>
      <c r="K7" s="12"/>
      <c r="L7" s="12"/>
      <c r="M7" s="2">
        <v>160</v>
      </c>
      <c r="N7" s="45">
        <f t="shared" si="0"/>
        <v>213.33333333333334</v>
      </c>
    </row>
    <row r="8" spans="1:14" ht="24">
      <c r="A8" s="8">
        <v>11</v>
      </c>
      <c r="B8" s="19" t="s">
        <v>55</v>
      </c>
      <c r="C8" s="10" t="s">
        <v>50</v>
      </c>
      <c r="D8" s="48">
        <v>100</v>
      </c>
      <c r="E8" s="12"/>
      <c r="F8" s="12"/>
      <c r="G8" s="12"/>
      <c r="H8" s="13"/>
      <c r="I8" s="12"/>
      <c r="J8" s="114"/>
      <c r="K8" s="12"/>
      <c r="L8" s="12"/>
      <c r="M8" s="2">
        <v>176</v>
      </c>
      <c r="N8" s="45">
        <f t="shared" si="0"/>
        <v>234.66666666666669</v>
      </c>
    </row>
    <row r="9" spans="1:14" ht="24">
      <c r="A9" s="8">
        <v>14</v>
      </c>
      <c r="B9" s="19" t="s">
        <v>56</v>
      </c>
      <c r="C9" s="10" t="s">
        <v>50</v>
      </c>
      <c r="D9" s="48">
        <v>12</v>
      </c>
      <c r="E9" s="12"/>
      <c r="F9" s="12"/>
      <c r="G9" s="12"/>
      <c r="H9" s="13"/>
      <c r="I9" s="12"/>
      <c r="J9" s="114"/>
      <c r="K9" s="12"/>
      <c r="L9" s="12"/>
      <c r="M9" s="2">
        <v>88</v>
      </c>
      <c r="N9" s="45">
        <f t="shared" si="0"/>
        <v>117.33333333333334</v>
      </c>
    </row>
    <row r="10" spans="1:14" ht="24">
      <c r="A10" s="8">
        <v>16</v>
      </c>
      <c r="B10" s="19" t="s">
        <v>57</v>
      </c>
      <c r="C10" s="10" t="s">
        <v>50</v>
      </c>
      <c r="D10" s="48">
        <v>60</v>
      </c>
      <c r="E10" s="12"/>
      <c r="F10" s="12"/>
      <c r="G10" s="12"/>
      <c r="H10" s="13"/>
      <c r="I10" s="12"/>
      <c r="J10" s="114"/>
      <c r="K10" s="12"/>
      <c r="L10" s="12"/>
      <c r="M10" s="2">
        <v>176</v>
      </c>
      <c r="N10" s="45">
        <f t="shared" si="0"/>
        <v>234.66666666666669</v>
      </c>
    </row>
    <row r="11" spans="1:14" ht="24">
      <c r="A11" s="8">
        <v>22</v>
      </c>
      <c r="B11" s="19" t="s">
        <v>58</v>
      </c>
      <c r="C11" s="10" t="s">
        <v>50</v>
      </c>
      <c r="D11" s="48">
        <v>60</v>
      </c>
      <c r="E11" s="12"/>
      <c r="F11" s="12"/>
      <c r="G11" s="12"/>
      <c r="H11" s="13"/>
      <c r="I11" s="12"/>
      <c r="J11" s="114"/>
      <c r="K11" s="12"/>
      <c r="L11" s="12"/>
      <c r="M11" s="2">
        <v>208</v>
      </c>
      <c r="N11" s="45">
        <f t="shared" si="0"/>
        <v>277.3333333333333</v>
      </c>
    </row>
    <row r="12" spans="1:14" ht="24">
      <c r="A12" s="8">
        <v>23</v>
      </c>
      <c r="B12" s="19" t="s">
        <v>59</v>
      </c>
      <c r="C12" s="10" t="s">
        <v>50</v>
      </c>
      <c r="D12" s="48">
        <v>60</v>
      </c>
      <c r="E12" s="12"/>
      <c r="F12" s="12"/>
      <c r="G12" s="12"/>
      <c r="H12" s="13"/>
      <c r="I12" s="12"/>
      <c r="J12" s="114"/>
      <c r="K12" s="12"/>
      <c r="L12" s="12"/>
      <c r="M12" s="2">
        <v>120</v>
      </c>
      <c r="N12" s="45">
        <f t="shared" si="0"/>
        <v>160</v>
      </c>
    </row>
    <row r="13" spans="1:14" ht="24">
      <c r="A13" s="8">
        <v>24</v>
      </c>
      <c r="B13" s="19" t="s">
        <v>60</v>
      </c>
      <c r="C13" s="10" t="s">
        <v>50</v>
      </c>
      <c r="D13" s="48">
        <v>20</v>
      </c>
      <c r="E13" s="12"/>
      <c r="F13" s="12"/>
      <c r="G13" s="12"/>
      <c r="H13" s="13"/>
      <c r="I13" s="12"/>
      <c r="J13" s="114"/>
      <c r="K13" s="12"/>
      <c r="L13" s="12"/>
      <c r="M13" s="2">
        <v>104</v>
      </c>
      <c r="N13" s="45">
        <f t="shared" si="0"/>
        <v>138.66666666666666</v>
      </c>
    </row>
    <row r="14" spans="1:14" ht="24">
      <c r="A14" s="8">
        <v>27</v>
      </c>
      <c r="B14" s="19" t="s">
        <v>61</v>
      </c>
      <c r="C14" s="10" t="s">
        <v>50</v>
      </c>
      <c r="D14" s="48">
        <v>40</v>
      </c>
      <c r="E14" s="12"/>
      <c r="F14" s="12"/>
      <c r="G14" s="12"/>
      <c r="H14" s="13"/>
      <c r="I14" s="12"/>
      <c r="J14" s="114"/>
      <c r="K14" s="12"/>
      <c r="L14" s="12"/>
      <c r="M14" s="2">
        <v>144</v>
      </c>
      <c r="N14" s="45">
        <f t="shared" si="0"/>
        <v>192</v>
      </c>
    </row>
    <row r="15" spans="1:14" ht="24">
      <c r="A15" s="8">
        <v>32</v>
      </c>
      <c r="B15" s="19" t="s">
        <v>62</v>
      </c>
      <c r="C15" s="10" t="s">
        <v>50</v>
      </c>
      <c r="D15" s="48">
        <v>20</v>
      </c>
      <c r="E15" s="12"/>
      <c r="F15" s="12"/>
      <c r="G15" s="12"/>
      <c r="H15" s="13"/>
      <c r="I15" s="12"/>
      <c r="J15" s="114"/>
      <c r="K15" s="12"/>
      <c r="L15" s="12"/>
      <c r="M15" s="2">
        <v>20</v>
      </c>
      <c r="N15" s="45">
        <f t="shared" si="0"/>
        <v>26.666666666666668</v>
      </c>
    </row>
    <row r="16" spans="1:14" ht="24">
      <c r="A16" s="8">
        <v>38</v>
      </c>
      <c r="B16" s="19" t="s">
        <v>63</v>
      </c>
      <c r="C16" s="10" t="s">
        <v>50</v>
      </c>
      <c r="D16" s="48">
        <v>100</v>
      </c>
      <c r="E16" s="12"/>
      <c r="F16" s="12"/>
      <c r="G16" s="12"/>
      <c r="H16" s="13"/>
      <c r="I16" s="12"/>
      <c r="J16" s="114"/>
      <c r="K16" s="12"/>
      <c r="L16" s="12"/>
      <c r="M16" s="2">
        <v>240</v>
      </c>
      <c r="N16" s="45">
        <f t="shared" si="0"/>
        <v>320</v>
      </c>
    </row>
    <row r="17" spans="1:14" ht="24">
      <c r="A17" s="8">
        <v>39</v>
      </c>
      <c r="B17" s="58" t="s">
        <v>64</v>
      </c>
      <c r="C17" s="10" t="s">
        <v>50</v>
      </c>
      <c r="D17" s="48">
        <v>8</v>
      </c>
      <c r="E17" s="12"/>
      <c r="F17" s="12"/>
      <c r="G17" s="12"/>
      <c r="H17" s="13"/>
      <c r="I17" s="12"/>
      <c r="J17" s="114"/>
      <c r="K17" s="12"/>
      <c r="L17" s="12"/>
      <c r="M17" s="2">
        <v>4</v>
      </c>
      <c r="N17" s="45">
        <f t="shared" si="0"/>
        <v>5.333333333333333</v>
      </c>
    </row>
    <row r="18" spans="1:14" ht="24">
      <c r="A18" s="8">
        <v>43</v>
      </c>
      <c r="B18" s="19" t="s">
        <v>65</v>
      </c>
      <c r="C18" s="10" t="s">
        <v>50</v>
      </c>
      <c r="D18" s="48">
        <v>8</v>
      </c>
      <c r="E18" s="12"/>
      <c r="F18" s="12"/>
      <c r="G18" s="12"/>
      <c r="H18" s="13"/>
      <c r="I18" s="12"/>
      <c r="J18" s="114"/>
      <c r="K18" s="12"/>
      <c r="L18" s="12"/>
      <c r="M18" s="2">
        <v>16</v>
      </c>
      <c r="N18" s="45">
        <f t="shared" si="0"/>
        <v>21.333333333333332</v>
      </c>
    </row>
    <row r="19" spans="1:14" ht="24">
      <c r="A19" s="8">
        <v>44</v>
      </c>
      <c r="B19" s="19" t="s">
        <v>66</v>
      </c>
      <c r="C19" s="10" t="s">
        <v>50</v>
      </c>
      <c r="D19" s="48">
        <v>140</v>
      </c>
      <c r="E19" s="12"/>
      <c r="F19" s="12"/>
      <c r="G19" s="12"/>
      <c r="H19" s="13"/>
      <c r="I19" s="12"/>
      <c r="J19" s="114"/>
      <c r="K19" s="12"/>
      <c r="L19" s="12"/>
      <c r="M19" s="2">
        <v>96</v>
      </c>
      <c r="N19" s="45">
        <f t="shared" si="0"/>
        <v>128</v>
      </c>
    </row>
    <row r="20" spans="1:14" s="7" customFormat="1" ht="12">
      <c r="A20" s="8"/>
      <c r="B20" s="49" t="s">
        <v>22</v>
      </c>
      <c r="C20" s="59"/>
      <c r="D20" s="44"/>
      <c r="E20" s="25"/>
      <c r="F20" s="25"/>
      <c r="G20" s="25"/>
      <c r="H20" s="25"/>
      <c r="I20" s="25"/>
      <c r="J20" s="25"/>
      <c r="K20" s="25"/>
      <c r="L20" s="25"/>
      <c r="M20" s="26"/>
      <c r="N20" s="26"/>
    </row>
    <row r="22" spans="1:10" ht="12">
      <c r="A22" s="7" t="s">
        <v>23</v>
      </c>
      <c r="B22" s="116"/>
      <c r="J22" s="2"/>
    </row>
    <row r="23" spans="1:10" ht="12">
      <c r="A23" s="1" t="s">
        <v>67</v>
      </c>
      <c r="B23" s="60"/>
      <c r="J23" s="2"/>
    </row>
  </sheetData>
  <sheetProtection/>
  <mergeCells count="1">
    <mergeCell ref="A1:L1"/>
  </mergeCells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9"/>
  <sheetViews>
    <sheetView zoomScalePageLayoutView="0" workbookViewId="0" topLeftCell="A1">
      <selection activeCell="G16" sqref="G16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2.57421875" style="32" customWidth="1"/>
    <col min="5" max="5" width="10.421875" style="1" customWidth="1"/>
    <col min="6" max="6" width="7.8515625" style="1" customWidth="1"/>
    <col min="7" max="7" width="10.57421875" style="1" customWidth="1"/>
    <col min="8" max="8" width="6.00390625" style="1" customWidth="1"/>
    <col min="9" max="9" width="11.28125" style="1" customWidth="1"/>
    <col min="10" max="10" width="8.28125" style="1" customWidth="1"/>
    <col min="11" max="11" width="10.7109375" style="1" customWidth="1"/>
    <col min="12" max="12" width="10.421875" style="1" customWidth="1"/>
    <col min="13" max="13" width="0" style="2" hidden="1" customWidth="1"/>
    <col min="14" max="14" width="0" style="26" hidden="1" customWidth="1"/>
    <col min="15" max="16" width="0" style="1" hidden="1" customWidth="1"/>
    <col min="17" max="16384" width="12.00390625" style="1" customWidth="1"/>
  </cols>
  <sheetData>
    <row r="1" spans="1:2" ht="12">
      <c r="A1" s="63" t="s">
        <v>119</v>
      </c>
      <c r="B1" s="3"/>
    </row>
    <row r="2" ht="12">
      <c r="A2" s="3"/>
    </row>
    <row r="3" spans="1:253" s="7" customFormat="1" ht="60" customHeight="1">
      <c r="A3" s="4" t="s">
        <v>0</v>
      </c>
      <c r="B3" s="4" t="s">
        <v>1</v>
      </c>
      <c r="C3" s="4" t="s">
        <v>2</v>
      </c>
      <c r="D3" s="64" t="s">
        <v>115</v>
      </c>
      <c r="E3" s="4" t="s">
        <v>3</v>
      </c>
      <c r="F3" s="4" t="s">
        <v>4</v>
      </c>
      <c r="G3" s="4" t="s">
        <v>5</v>
      </c>
      <c r="H3" s="4" t="s">
        <v>28</v>
      </c>
      <c r="I3" s="4" t="s">
        <v>7</v>
      </c>
      <c r="J3" s="111" t="s">
        <v>234</v>
      </c>
      <c r="K3" s="112" t="s">
        <v>235</v>
      </c>
      <c r="L3" s="113" t="s">
        <v>236</v>
      </c>
      <c r="M3" s="5"/>
      <c r="N3" s="5"/>
      <c r="O3" s="6"/>
      <c r="P3" s="6"/>
      <c r="IQ3" s="1"/>
      <c r="IR3" s="1"/>
      <c r="IS3" s="1"/>
    </row>
    <row r="4" spans="1:14" ht="24">
      <c r="A4" s="8">
        <v>7</v>
      </c>
      <c r="B4" s="9" t="s">
        <v>68</v>
      </c>
      <c r="C4" s="14" t="s">
        <v>9</v>
      </c>
      <c r="D4" s="59">
        <v>12</v>
      </c>
      <c r="E4" s="115"/>
      <c r="F4" s="12"/>
      <c r="G4" s="12"/>
      <c r="H4" s="13"/>
      <c r="I4" s="12"/>
      <c r="J4" s="114"/>
      <c r="K4" s="12"/>
      <c r="L4" s="12"/>
      <c r="M4" s="2">
        <v>18</v>
      </c>
      <c r="N4" s="45">
        <f>M4/18*24</f>
        <v>24</v>
      </c>
    </row>
    <row r="5" spans="1:14" ht="12">
      <c r="A5" s="8">
        <v>21</v>
      </c>
      <c r="B5" s="9" t="s">
        <v>69</v>
      </c>
      <c r="C5" s="14" t="s">
        <v>9</v>
      </c>
      <c r="D5" s="59">
        <v>6</v>
      </c>
      <c r="E5" s="115"/>
      <c r="F5" s="12"/>
      <c r="G5" s="12"/>
      <c r="H5" s="13"/>
      <c r="I5" s="12"/>
      <c r="J5" s="14"/>
      <c r="K5" s="12"/>
      <c r="L5" s="12"/>
      <c r="M5" s="2">
        <v>12</v>
      </c>
      <c r="N5" s="45">
        <f>M5/18*24</f>
        <v>16</v>
      </c>
    </row>
    <row r="6" spans="1:14" s="7" customFormat="1" ht="12">
      <c r="A6" s="8"/>
      <c r="B6" s="61" t="s">
        <v>22</v>
      </c>
      <c r="C6" s="51"/>
      <c r="D6" s="62"/>
      <c r="E6" s="25"/>
      <c r="F6" s="25"/>
      <c r="G6" s="25"/>
      <c r="H6" s="25"/>
      <c r="I6" s="25"/>
      <c r="J6" s="25"/>
      <c r="K6" s="25"/>
      <c r="L6" s="25"/>
      <c r="M6" s="26"/>
      <c r="N6" s="26"/>
    </row>
    <row r="8" spans="1:10" ht="12">
      <c r="A8" s="66" t="s">
        <v>23</v>
      </c>
      <c r="C8" s="39"/>
      <c r="J8" s="2"/>
    </row>
    <row r="9" spans="1:10" ht="12">
      <c r="A9" s="1" t="s">
        <v>44</v>
      </c>
      <c r="J9" s="2"/>
    </row>
  </sheetData>
  <sheetProtection/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13"/>
  <sheetViews>
    <sheetView zoomScalePageLayoutView="0" workbookViewId="0" topLeftCell="A1">
      <selection activeCell="E4" sqref="E4:L6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28125" style="32" customWidth="1"/>
    <col min="5" max="6" width="8.28125" style="1" customWidth="1"/>
    <col min="7" max="7" width="9.8515625" style="1" customWidth="1"/>
    <col min="8" max="8" width="4.8515625" style="1" customWidth="1"/>
    <col min="9" max="9" width="9.7109375" style="1" customWidth="1"/>
    <col min="10" max="10" width="8.421875" style="1" customWidth="1"/>
    <col min="11" max="11" width="10.8515625" style="1" customWidth="1"/>
    <col min="12" max="12" width="10.7109375" style="1" customWidth="1"/>
    <col min="13" max="13" width="0" style="2" hidden="1" customWidth="1"/>
    <col min="14" max="14" width="0" style="26" hidden="1" customWidth="1"/>
    <col min="15" max="15" width="0" style="1" hidden="1" customWidth="1"/>
    <col min="16" max="16384" width="12.00390625" style="1" customWidth="1"/>
  </cols>
  <sheetData>
    <row r="1" spans="1:12" ht="12">
      <c r="A1" s="280" t="s">
        <v>70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ht="12">
      <c r="A2" s="3"/>
    </row>
    <row r="3" spans="1:253" s="7" customFormat="1" ht="60" customHeight="1">
      <c r="A3" s="124" t="s">
        <v>0</v>
      </c>
      <c r="B3" s="124" t="s">
        <v>1</v>
      </c>
      <c r="C3" s="124" t="s">
        <v>2</v>
      </c>
      <c r="D3" s="122" t="s">
        <v>115</v>
      </c>
      <c r="E3" s="124" t="s">
        <v>3</v>
      </c>
      <c r="F3" s="124" t="s">
        <v>4</v>
      </c>
      <c r="G3" s="124" t="s">
        <v>5</v>
      </c>
      <c r="H3" s="124" t="s">
        <v>28</v>
      </c>
      <c r="I3" s="124" t="s">
        <v>7</v>
      </c>
      <c r="J3" s="124" t="s">
        <v>234</v>
      </c>
      <c r="K3" s="113" t="s">
        <v>235</v>
      </c>
      <c r="L3" s="113" t="s">
        <v>236</v>
      </c>
      <c r="M3" s="5"/>
      <c r="N3" s="5"/>
      <c r="O3" s="6" t="s">
        <v>71</v>
      </c>
      <c r="P3" s="6"/>
      <c r="IQ3" s="1"/>
      <c r="IR3" s="1"/>
      <c r="IS3" s="1"/>
    </row>
    <row r="4" spans="1:15" ht="60">
      <c r="A4" s="267">
        <v>5</v>
      </c>
      <c r="B4" s="268" t="s">
        <v>73</v>
      </c>
      <c r="C4" s="269" t="s">
        <v>72</v>
      </c>
      <c r="D4" s="270">
        <v>20</v>
      </c>
      <c r="E4" s="271"/>
      <c r="F4" s="162"/>
      <c r="G4" s="162"/>
      <c r="H4" s="219"/>
      <c r="I4" s="162"/>
      <c r="J4" s="272"/>
      <c r="K4" s="162"/>
      <c r="L4" s="162"/>
      <c r="M4" s="2">
        <v>7</v>
      </c>
      <c r="N4" s="45">
        <f>M4/18*24</f>
        <v>9.333333333333334</v>
      </c>
      <c r="O4" s="17">
        <f>M4*F4</f>
        <v>0</v>
      </c>
    </row>
    <row r="5" spans="1:20" ht="12">
      <c r="A5" s="267">
        <v>6</v>
      </c>
      <c r="B5" s="268" t="s">
        <v>74</v>
      </c>
      <c r="C5" s="269" t="s">
        <v>72</v>
      </c>
      <c r="D5" s="273">
        <v>20</v>
      </c>
      <c r="E5" s="218"/>
      <c r="F5" s="218"/>
      <c r="G5" s="218"/>
      <c r="H5" s="274"/>
      <c r="I5" s="218"/>
      <c r="J5" s="275"/>
      <c r="K5" s="162"/>
      <c r="L5" s="162"/>
      <c r="M5" s="2">
        <v>7</v>
      </c>
      <c r="N5" s="45">
        <f>M5/18*24</f>
        <v>9.333333333333334</v>
      </c>
      <c r="O5" s="17">
        <f>M5*F5</f>
        <v>0</v>
      </c>
      <c r="Q5" s="3"/>
      <c r="R5" s="3"/>
      <c r="S5" s="3"/>
      <c r="T5" s="3"/>
    </row>
    <row r="6" spans="1:15" s="7" customFormat="1" ht="12">
      <c r="A6" s="267"/>
      <c r="B6" s="164" t="s">
        <v>22</v>
      </c>
      <c r="C6" s="276"/>
      <c r="D6" s="277"/>
      <c r="E6" s="230"/>
      <c r="F6" s="230"/>
      <c r="G6" s="230"/>
      <c r="H6" s="230"/>
      <c r="I6" s="230"/>
      <c r="J6" s="230"/>
      <c r="K6" s="230"/>
      <c r="L6" s="230"/>
      <c r="M6" s="26"/>
      <c r="N6" s="26"/>
      <c r="O6" s="7">
        <f>SUM(O4:O5)</f>
        <v>0</v>
      </c>
    </row>
    <row r="8" ht="12">
      <c r="A8" s="7" t="s">
        <v>23</v>
      </c>
    </row>
    <row r="9" ht="12">
      <c r="A9" s="1" t="s">
        <v>44</v>
      </c>
    </row>
    <row r="10" ht="12">
      <c r="A10" s="1" t="s">
        <v>75</v>
      </c>
    </row>
    <row r="11" ht="12">
      <c r="A11" s="1" t="s">
        <v>76</v>
      </c>
    </row>
    <row r="13" ht="18.75">
      <c r="B13" s="68"/>
    </row>
  </sheetData>
  <sheetProtection/>
  <mergeCells count="1">
    <mergeCell ref="A1:L1"/>
  </mergeCells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10"/>
  <sheetViews>
    <sheetView zoomScalePageLayoutView="0" workbookViewId="0" topLeftCell="A1">
      <selection activeCell="E4" sqref="E4:L7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5.7109375" style="1" customWidth="1"/>
    <col min="4" max="4" width="9.421875" style="1" customWidth="1"/>
    <col min="5" max="6" width="9.7109375" style="1" customWidth="1"/>
    <col min="7" max="7" width="10.7109375" style="1" customWidth="1"/>
    <col min="8" max="8" width="5.28125" style="1" customWidth="1"/>
    <col min="9" max="9" width="10.7109375" style="1" customWidth="1"/>
    <col min="10" max="10" width="8.28125" style="1" customWidth="1"/>
    <col min="11" max="11" width="10.7109375" style="1" customWidth="1"/>
    <col min="12" max="12" width="12.140625" style="1" customWidth="1"/>
    <col min="13" max="14" width="0" style="1" hidden="1" customWidth="1"/>
    <col min="15" max="16384" width="12.00390625" style="1" customWidth="1"/>
  </cols>
  <sheetData>
    <row r="1" spans="1:11" ht="12">
      <c r="A1" s="280" t="s">
        <v>120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ht="12">
      <c r="A2" s="3"/>
    </row>
    <row r="3" spans="1:253" s="7" customFormat="1" ht="60" customHeight="1">
      <c r="A3" s="4" t="s">
        <v>0</v>
      </c>
      <c r="B3" s="4" t="s">
        <v>1</v>
      </c>
      <c r="C3" s="106" t="s">
        <v>2</v>
      </c>
      <c r="D3" s="122" t="s">
        <v>115</v>
      </c>
      <c r="E3" s="120" t="s">
        <v>3</v>
      </c>
      <c r="F3" s="4" t="s">
        <v>4</v>
      </c>
      <c r="G3" s="4" t="s">
        <v>5</v>
      </c>
      <c r="H3" s="4" t="s">
        <v>28</v>
      </c>
      <c r="I3" s="4" t="s">
        <v>7</v>
      </c>
      <c r="J3" s="111" t="s">
        <v>234</v>
      </c>
      <c r="K3" s="112" t="s">
        <v>235</v>
      </c>
      <c r="L3" s="113" t="s">
        <v>236</v>
      </c>
      <c r="M3" s="5"/>
      <c r="N3" s="5"/>
      <c r="O3" s="6"/>
      <c r="P3" s="6"/>
      <c r="IQ3" s="1"/>
      <c r="IR3" s="1"/>
      <c r="IS3" s="1"/>
    </row>
    <row r="4" spans="1:16" ht="50.25" customHeight="1">
      <c r="A4" s="8">
        <v>1</v>
      </c>
      <c r="B4" s="9" t="s">
        <v>77</v>
      </c>
      <c r="C4" s="14" t="s">
        <v>9</v>
      </c>
      <c r="D4" s="278">
        <v>8</v>
      </c>
      <c r="E4" s="107"/>
      <c r="F4" s="12"/>
      <c r="G4" s="12"/>
      <c r="H4" s="13"/>
      <c r="I4" s="12"/>
      <c r="J4" s="14"/>
      <c r="K4" s="12"/>
      <c r="L4" s="12"/>
      <c r="M4" s="15">
        <v>22</v>
      </c>
      <c r="N4" s="16">
        <f>M4/18*24</f>
        <v>29.333333333333336</v>
      </c>
      <c r="O4" s="17"/>
      <c r="P4" s="17"/>
    </row>
    <row r="5" spans="1:14" ht="36">
      <c r="A5" s="8">
        <v>2</v>
      </c>
      <c r="B5" s="9" t="s">
        <v>78</v>
      </c>
      <c r="C5" s="14" t="s">
        <v>9</v>
      </c>
      <c r="D5" s="46">
        <v>16</v>
      </c>
      <c r="E5" s="107"/>
      <c r="F5" s="12"/>
      <c r="G5" s="12"/>
      <c r="H5" s="13"/>
      <c r="I5" s="12"/>
      <c r="J5" s="14"/>
      <c r="K5" s="12"/>
      <c r="L5" s="12"/>
      <c r="M5" s="15">
        <v>23</v>
      </c>
      <c r="N5" s="16">
        <f>M5/18*24</f>
        <v>30.666666666666664</v>
      </c>
    </row>
    <row r="6" spans="1:14" ht="48">
      <c r="A6" s="118">
        <v>3</v>
      </c>
      <c r="B6" s="21" t="s">
        <v>237</v>
      </c>
      <c r="C6" s="67" t="s">
        <v>9</v>
      </c>
      <c r="D6" s="117">
        <v>20</v>
      </c>
      <c r="E6" s="108"/>
      <c r="F6" s="65"/>
      <c r="G6" s="65"/>
      <c r="H6" s="78"/>
      <c r="I6" s="65"/>
      <c r="J6" s="67"/>
      <c r="K6" s="65"/>
      <c r="L6" s="65"/>
      <c r="M6" s="15">
        <v>19</v>
      </c>
      <c r="N6" s="16">
        <f>M6/18*24</f>
        <v>25.333333333333336</v>
      </c>
    </row>
    <row r="7" spans="1:12" s="7" customFormat="1" ht="12">
      <c r="A7" s="8"/>
      <c r="B7" s="61" t="s">
        <v>22</v>
      </c>
      <c r="C7" s="51"/>
      <c r="D7" s="69"/>
      <c r="E7" s="25"/>
      <c r="F7" s="25"/>
      <c r="G7" s="25"/>
      <c r="H7" s="25"/>
      <c r="I7" s="25"/>
      <c r="J7" s="25"/>
      <c r="K7" s="25"/>
      <c r="L7" s="25"/>
    </row>
    <row r="9" spans="1:2" ht="12">
      <c r="A9" s="7" t="s">
        <v>23</v>
      </c>
      <c r="B9" s="7"/>
    </row>
    <row r="10" ht="12">
      <c r="A10" s="1" t="s">
        <v>79</v>
      </c>
    </row>
  </sheetData>
  <sheetProtection/>
  <mergeCells count="1">
    <mergeCell ref="A1:K1"/>
  </mergeCells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15"/>
  <sheetViews>
    <sheetView zoomScalePageLayoutView="0" workbookViewId="0" topLeftCell="A1">
      <selection activeCell="E4" sqref="E4:L5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421875" style="1" customWidth="1"/>
    <col min="5" max="6" width="8.28125" style="1" customWidth="1"/>
    <col min="7" max="7" width="10.7109375" style="1" customWidth="1"/>
    <col min="8" max="8" width="4.57421875" style="1" customWidth="1"/>
    <col min="9" max="9" width="11.00390625" style="1" customWidth="1"/>
    <col min="10" max="10" width="11.421875" style="1" customWidth="1"/>
    <col min="11" max="12" width="10.7109375" style="1" customWidth="1"/>
    <col min="13" max="14" width="0" style="1" hidden="1" customWidth="1"/>
    <col min="15" max="16384" width="12.00390625" style="1" customWidth="1"/>
  </cols>
  <sheetData>
    <row r="1" spans="1:12" ht="12.75">
      <c r="A1" s="75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12">
      <c r="A2" s="3"/>
    </row>
    <row r="3" spans="1:253" s="7" customFormat="1" ht="60" customHeight="1">
      <c r="A3" s="4" t="s">
        <v>0</v>
      </c>
      <c r="B3" s="4" t="s">
        <v>1</v>
      </c>
      <c r="C3" s="106" t="s">
        <v>2</v>
      </c>
      <c r="D3" s="122" t="s">
        <v>114</v>
      </c>
      <c r="E3" s="120" t="s">
        <v>3</v>
      </c>
      <c r="F3" s="4" t="s">
        <v>4</v>
      </c>
      <c r="G3" s="4" t="s">
        <v>5</v>
      </c>
      <c r="H3" s="4" t="s">
        <v>28</v>
      </c>
      <c r="I3" s="4" t="s">
        <v>7</v>
      </c>
      <c r="J3" s="111" t="s">
        <v>234</v>
      </c>
      <c r="K3" s="112" t="s">
        <v>235</v>
      </c>
      <c r="L3" s="113" t="s">
        <v>236</v>
      </c>
      <c r="M3" s="5"/>
      <c r="N3" s="5"/>
      <c r="O3" s="6"/>
      <c r="P3" s="6"/>
      <c r="IQ3" s="1"/>
      <c r="IR3" s="1"/>
      <c r="IS3" s="1"/>
    </row>
    <row r="4" spans="1:16" ht="51">
      <c r="A4" s="8">
        <v>1</v>
      </c>
      <c r="B4" s="71" t="s">
        <v>82</v>
      </c>
      <c r="C4" s="14" t="s">
        <v>9</v>
      </c>
      <c r="D4" s="121">
        <v>5</v>
      </c>
      <c r="E4" s="107"/>
      <c r="F4" s="12"/>
      <c r="G4" s="12"/>
      <c r="H4" s="13"/>
      <c r="I4" s="12"/>
      <c r="J4" s="114"/>
      <c r="K4" s="12"/>
      <c r="L4" s="12"/>
      <c r="M4" s="15">
        <v>10</v>
      </c>
      <c r="N4" s="16">
        <f>M4/18*24</f>
        <v>13.333333333333334</v>
      </c>
      <c r="O4" s="17"/>
      <c r="P4" s="17"/>
    </row>
    <row r="5" spans="1:12" s="7" customFormat="1" ht="12">
      <c r="A5" s="8"/>
      <c r="B5" s="61" t="s">
        <v>22</v>
      </c>
      <c r="C5" s="51"/>
      <c r="D5" s="69"/>
      <c r="E5" s="25"/>
      <c r="F5" s="25"/>
      <c r="G5" s="25"/>
      <c r="H5" s="25"/>
      <c r="I5" s="25"/>
      <c r="J5" s="25"/>
      <c r="K5" s="25"/>
      <c r="L5" s="25"/>
    </row>
    <row r="8" spans="1:6" ht="12">
      <c r="A8" s="283" t="s">
        <v>80</v>
      </c>
      <c r="B8" s="283"/>
      <c r="C8" s="283"/>
      <c r="D8" s="283"/>
      <c r="E8" s="283"/>
      <c r="F8" s="283"/>
    </row>
    <row r="9" ht="12.75">
      <c r="A9" s="36" t="s">
        <v>79</v>
      </c>
    </row>
    <row r="10" ht="12.75">
      <c r="A10" s="36" t="s">
        <v>83</v>
      </c>
    </row>
    <row r="11" ht="12.75">
      <c r="A11" s="36" t="s">
        <v>84</v>
      </c>
    </row>
    <row r="12" ht="12">
      <c r="A12" s="74"/>
    </row>
    <row r="15" spans="1:2" ht="12">
      <c r="A15" s="7"/>
      <c r="B15" s="7"/>
    </row>
  </sheetData>
  <sheetProtection/>
  <mergeCells count="1">
    <mergeCell ref="A8:F8"/>
  </mergeCells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12"/>
  <sheetViews>
    <sheetView zoomScalePageLayoutView="0" workbookViewId="0" topLeftCell="A1">
      <selection activeCell="E5" sqref="E5:L6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140625" style="32" customWidth="1"/>
    <col min="5" max="6" width="8.28125" style="1" customWidth="1"/>
    <col min="7" max="7" width="10.28125" style="1" customWidth="1"/>
    <col min="8" max="8" width="6.140625" style="1" customWidth="1"/>
    <col min="9" max="9" width="10.28125" style="1" customWidth="1"/>
    <col min="10" max="10" width="9.00390625" style="1" customWidth="1"/>
    <col min="11" max="11" width="10.00390625" style="1" customWidth="1"/>
    <col min="12" max="12" width="10.7109375" style="1" customWidth="1"/>
    <col min="13" max="15" width="0" style="1" hidden="1" customWidth="1"/>
    <col min="16" max="16384" width="12.00390625" style="1" customWidth="1"/>
  </cols>
  <sheetData>
    <row r="1" spans="1:2" ht="12">
      <c r="A1" s="63" t="s">
        <v>85</v>
      </c>
      <c r="B1" s="3"/>
    </row>
    <row r="2" ht="12">
      <c r="A2" s="3"/>
    </row>
    <row r="3" spans="1:253" s="7" customFormat="1" ht="60" customHeight="1">
      <c r="A3" s="4" t="s">
        <v>0</v>
      </c>
      <c r="B3" s="4" t="s">
        <v>1</v>
      </c>
      <c r="C3" s="106" t="s">
        <v>2</v>
      </c>
      <c r="D3" s="122" t="s">
        <v>115</v>
      </c>
      <c r="E3" s="120" t="s">
        <v>3</v>
      </c>
      <c r="F3" s="4" t="s">
        <v>4</v>
      </c>
      <c r="G3" s="4" t="s">
        <v>5</v>
      </c>
      <c r="H3" s="4" t="s">
        <v>28</v>
      </c>
      <c r="I3" s="4" t="s">
        <v>7</v>
      </c>
      <c r="J3" s="111" t="s">
        <v>234</v>
      </c>
      <c r="K3" s="112" t="s">
        <v>235</v>
      </c>
      <c r="L3" s="113" t="s">
        <v>236</v>
      </c>
      <c r="M3" s="5"/>
      <c r="N3" s="5"/>
      <c r="O3" s="6"/>
      <c r="P3" s="6"/>
      <c r="IQ3" s="1"/>
      <c r="IR3" s="1"/>
      <c r="IS3" s="1"/>
    </row>
    <row r="4" spans="1:16" ht="50.25" customHeight="1">
      <c r="A4" s="8">
        <v>1</v>
      </c>
      <c r="B4" s="49" t="s">
        <v>86</v>
      </c>
      <c r="C4" s="14"/>
      <c r="D4" s="121"/>
      <c r="E4" s="12"/>
      <c r="F4" s="12"/>
      <c r="G4" s="12"/>
      <c r="H4" s="13"/>
      <c r="I4" s="12"/>
      <c r="J4" s="14"/>
      <c r="K4" s="76"/>
      <c r="L4" s="76"/>
      <c r="M4" s="15"/>
      <c r="N4" s="16"/>
      <c r="O4" s="17"/>
      <c r="P4" s="17"/>
    </row>
    <row r="5" spans="1:15" ht="24">
      <c r="A5" s="8" t="s">
        <v>87</v>
      </c>
      <c r="B5" s="9" t="s">
        <v>88</v>
      </c>
      <c r="C5" s="14" t="s">
        <v>9</v>
      </c>
      <c r="D5" s="46">
        <v>80</v>
      </c>
      <c r="E5" s="107"/>
      <c r="F5" s="12"/>
      <c r="G5" s="12"/>
      <c r="H5" s="13"/>
      <c r="I5" s="12"/>
      <c r="J5" s="114"/>
      <c r="K5" s="12"/>
      <c r="L5" s="12"/>
      <c r="M5" s="1">
        <v>139</v>
      </c>
      <c r="N5" s="77">
        <f>M5/18*24</f>
        <v>185.33333333333334</v>
      </c>
      <c r="O5" s="70" t="s">
        <v>89</v>
      </c>
    </row>
    <row r="6" spans="1:12" s="7" customFormat="1" ht="12">
      <c r="A6" s="8"/>
      <c r="B6" s="61" t="s">
        <v>22</v>
      </c>
      <c r="C6" s="51"/>
      <c r="D6" s="62"/>
      <c r="E6" s="25"/>
      <c r="F6" s="25"/>
      <c r="G6" s="25"/>
      <c r="H6" s="25"/>
      <c r="I6" s="25"/>
      <c r="J6" s="25"/>
      <c r="K6" s="25"/>
      <c r="L6" s="25"/>
    </row>
    <row r="8" ht="12">
      <c r="A8" s="7" t="s">
        <v>23</v>
      </c>
    </row>
    <row r="10" ht="12">
      <c r="A10" s="1" t="s">
        <v>44</v>
      </c>
    </row>
    <row r="11" ht="12">
      <c r="A11" s="1" t="s">
        <v>90</v>
      </c>
    </row>
    <row r="12" ht="12">
      <c r="A12" s="74"/>
    </row>
  </sheetData>
  <sheetProtection/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10"/>
  <sheetViews>
    <sheetView zoomScalePageLayoutView="0" workbookViewId="0" topLeftCell="A1">
      <selection activeCell="K21" sqref="K21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5.140625" style="1" customWidth="1"/>
    <col min="4" max="4" width="9.57421875" style="1" customWidth="1"/>
    <col min="5" max="6" width="8.28125" style="1" customWidth="1"/>
    <col min="7" max="7" width="9.8515625" style="1" customWidth="1"/>
    <col min="8" max="8" width="5.00390625" style="1" customWidth="1"/>
    <col min="9" max="9" width="9.8515625" style="1" customWidth="1"/>
    <col min="10" max="10" width="9.00390625" style="1" customWidth="1"/>
    <col min="11" max="12" width="9.8515625" style="1" customWidth="1"/>
    <col min="13" max="14" width="0" style="1" hidden="1" customWidth="1"/>
    <col min="15" max="16384" width="12.00390625" style="1" customWidth="1"/>
  </cols>
  <sheetData>
    <row r="1" spans="1:12" ht="12">
      <c r="A1" s="280" t="s">
        <v>91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ht="12">
      <c r="A2" s="3"/>
    </row>
    <row r="3" spans="1:253" s="7" customFormat="1" ht="60" customHeight="1">
      <c r="A3" s="4" t="s">
        <v>0</v>
      </c>
      <c r="B3" s="4" t="s">
        <v>1</v>
      </c>
      <c r="C3" s="106" t="s">
        <v>2</v>
      </c>
      <c r="D3" s="122" t="s">
        <v>115</v>
      </c>
      <c r="E3" s="120" t="s">
        <v>92</v>
      </c>
      <c r="F3" s="4" t="s">
        <v>4</v>
      </c>
      <c r="G3" s="4" t="s">
        <v>5</v>
      </c>
      <c r="H3" s="4" t="s">
        <v>28</v>
      </c>
      <c r="I3" s="4" t="s">
        <v>7</v>
      </c>
      <c r="J3" s="111" t="s">
        <v>234</v>
      </c>
      <c r="K3" s="112" t="s">
        <v>235</v>
      </c>
      <c r="L3" s="113" t="s">
        <v>236</v>
      </c>
      <c r="M3" s="5"/>
      <c r="N3" s="5"/>
      <c r="O3" s="6"/>
      <c r="P3" s="6"/>
      <c r="IQ3" s="1"/>
      <c r="IR3" s="1"/>
      <c r="IS3" s="1"/>
    </row>
    <row r="4" spans="1:16" ht="63.75">
      <c r="A4" s="8">
        <v>1</v>
      </c>
      <c r="B4" s="72" t="s">
        <v>93</v>
      </c>
      <c r="C4" s="14" t="s">
        <v>9</v>
      </c>
      <c r="D4" s="121">
        <v>10</v>
      </c>
      <c r="E4" s="115"/>
      <c r="F4" s="12"/>
      <c r="G4" s="12"/>
      <c r="H4" s="13"/>
      <c r="I4" s="12"/>
      <c r="J4" s="114"/>
      <c r="K4" s="12"/>
      <c r="L4" s="12"/>
      <c r="M4" s="15">
        <v>17</v>
      </c>
      <c r="N4" s="16">
        <f>M4/18*24</f>
        <v>22.666666666666664</v>
      </c>
      <c r="O4" s="17"/>
      <c r="P4" s="17"/>
    </row>
    <row r="5" spans="1:12" s="7" customFormat="1" ht="12">
      <c r="A5" s="8"/>
      <c r="B5" s="61" t="s">
        <v>22</v>
      </c>
      <c r="C5" s="51"/>
      <c r="D5" s="69"/>
      <c r="E5" s="25"/>
      <c r="F5" s="25"/>
      <c r="G5" s="25"/>
      <c r="H5" s="25"/>
      <c r="I5" s="25"/>
      <c r="J5" s="25"/>
      <c r="K5" s="25"/>
      <c r="L5" s="25"/>
    </row>
    <row r="7" ht="12.75">
      <c r="A7"/>
    </row>
    <row r="8" spans="1:6" ht="12">
      <c r="A8" s="66" t="s">
        <v>80</v>
      </c>
      <c r="B8" s="39"/>
      <c r="C8" s="39"/>
      <c r="D8" s="39"/>
      <c r="E8" s="39"/>
      <c r="F8" s="39"/>
    </row>
    <row r="9" ht="12">
      <c r="A9" s="1" t="s">
        <v>79</v>
      </c>
    </row>
    <row r="10" ht="12">
      <c r="A10" s="74"/>
    </row>
  </sheetData>
  <sheetProtection/>
  <mergeCells count="1">
    <mergeCell ref="A1:L1"/>
  </mergeCells>
  <printOptions/>
  <pageMargins left="0.22986111111111113" right="0.14583333333333334" top="0.3861111111111111" bottom="0.35833333333333334" header="0.12083333333333333" footer="0.09305555555555556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Lewczyk</dc:creator>
  <cp:keywords/>
  <dc:description/>
  <cp:lastModifiedBy>USKPC07673</cp:lastModifiedBy>
  <cp:lastPrinted>2019-02-11T10:51:13Z</cp:lastPrinted>
  <dcterms:created xsi:type="dcterms:W3CDTF">2019-01-23T07:54:30Z</dcterms:created>
  <dcterms:modified xsi:type="dcterms:W3CDTF">2019-06-06T08:21:59Z</dcterms:modified>
  <cp:category/>
  <cp:version/>
  <cp:contentType/>
  <cp:contentStatus/>
</cp:coreProperties>
</file>