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5195" windowHeight="7455" tabRatio="696" activeTab="0"/>
  </bookViews>
  <sheets>
    <sheet name="RAZEM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Arkusz1" sheetId="9" r:id="rId9"/>
  </sheets>
  <definedNames>
    <definedName name="_xlnm.Print_Area" localSheetId="1">'1'!$L$6,'1'!$A$2:$K$24</definedName>
    <definedName name="_xlnm.Print_Area" localSheetId="2">'2'!$A$2:$L$25</definedName>
    <definedName name="_xlnm.Print_Area" localSheetId="3">'3'!#REF!</definedName>
    <definedName name="_xlnm.Print_Area" localSheetId="4">'4'!$A$5:$K$24</definedName>
    <definedName name="_xlnm.Print_Area" localSheetId="5">'5'!$A$5:$J$22</definedName>
    <definedName name="_xlnm.Print_Area" localSheetId="6">'6'!$A$3:$H$22</definedName>
    <definedName name="_xlnm.Print_Area" localSheetId="7">'7'!$A$4:$I$20</definedName>
    <definedName name="_xlnm.Print_Area" localSheetId="0">'RAZEM'!$B$2:$I$18</definedName>
    <definedName name="_xlnm.Print_Titles" localSheetId="0">'RAZEM'!$2:$4</definedName>
  </definedNames>
  <calcPr fullCalcOnLoad="1"/>
</workbook>
</file>

<file path=xl/sharedStrings.xml><?xml version="1.0" encoding="utf-8"?>
<sst xmlns="http://schemas.openxmlformats.org/spreadsheetml/2006/main" count="258" uniqueCount="117">
  <si>
    <t>Wózek komorowy, zamknięty do przewożenia talerzy z drzwiami suwanymi. Wózek wykonany ze stali nierdzewnej. Elementy frontowe i robocze wykonane ze stali kwasoodpornej OH18N18. Wymiary 1200x600x850 mm +/-10 mm. Wózek spełniający wymogi systemu HACCP lub równoważnego posiadający znak CE lub deklaracje zgodności ze znakiem CE wystawionej przez producenta urządzenia.</t>
  </si>
  <si>
    <t>Wózek do transportu bielizny - z szafką, dwiema półkami oraz dwoma stelażami na odpady. Szafka zabudowana z  dwoma półkami z drzwiami wyposażonymi w ergonomiczny uchwyt aluminiowy, konstrukcja ze stali nierdzewnej, wypełnienie stelaża płyta mbelowa z zabezpieczeniem min. 2 mm przed wodą i środkami dezynfekcyjnymi, powierzchnia robocza obustronnie laminowana . Podstawa wyposażona w 4 kółka obrotowe, z czego dwa z blokadą jazdy i obrotu,  z bieżnikiem niebrudzącym podłoża i zapewniające ciche przemieszczanie, narożniki zabezpieczone zderzakami. Stelaż na odpady otwierany pedałowo, składający się z 2 obręczy do zamocowania worków i pokrywą wykonaną z tworzywa odpornego na uderzenia, otwieraną bezdotykowo - pedałowo w kolorach ( biały, zielony, niebieski, czarny - do wyboru przez Zamawiającego). Wymiary całkowite wózka max. długość 1000 mm (+/- 50 mm), szerokość 600 mm (+/- 20 mm), wysokość 1080 mm (+/- 20 mm).</t>
  </si>
  <si>
    <r>
      <t>Kosz na śmieci 30 litrów</t>
    </r>
    <r>
      <rPr>
        <sz val="8"/>
        <rFont val="Verdana"/>
        <family val="2"/>
      </rPr>
      <t xml:space="preserve"> pedałowy, z wysokiej jakości tworzywa sztucznego, dostępny w kolorze białym lub szarym / beżowym. Wyjmowane plastikowe wiaderko. </t>
    </r>
  </si>
  <si>
    <r>
      <t>Kosz na śmieci 50 litrów</t>
    </r>
    <r>
      <rPr>
        <sz val="8"/>
        <rFont val="Verdana"/>
        <family val="2"/>
      </rPr>
      <t xml:space="preserve"> pedałowy z wysokiej jakości tworzywa sztucznego, dostępny w kolorze białym lub szarym / beżowym. Wyjmowane plastikowe wiaderko. </t>
    </r>
  </si>
  <si>
    <r>
      <t>Wózek do sprzątania dwuwiaderkowy</t>
    </r>
    <r>
      <rPr>
        <sz val="8"/>
        <color indexed="8"/>
        <rFont val="Verdana"/>
        <family val="2"/>
      </rPr>
      <t xml:space="preserve"> 2 x 17 l (1 x wiaderko czerwone, 1 x wiaderko niebieskie), prasa dwufunkcyjna, z możliwością zastosowania samo zacisku i wyciskania tradycyjnego, wyposażona we wkład kauczukowy z możliwością naprawy części eksploatacyjnych, regulowana do wysokości rączka. Wózek wyposażony w koszyk metalowy na akcesoria.</t>
    </r>
  </si>
  <si>
    <t xml:space="preserve">Opis: Uniwersalny dozownik łokciowy przeznaczony do łatwego i ekonomicznego dozowania preparatów do dezynfekcji i mycia o następujących właściwościach: łatwy do utrzymania w czystości, wykonany z materiałów odpornych na środki dezynfekcyjne, plastikowy, bez elementów metalowych i transparentnych, dostosowany do pojemników o poj. 500 ml. (wysokość butelki 14 cm (bez szyjki butelki) - z szyjką 17 cm (+/- 0,5cm), szerokość 7,5 cm (+/-0,3cm), średnica otworu 2,5 cm (+/- 0,2cm)). Posiadający możliwość dezynfekcji wszystkich elementów (wyjmowana pompka dozująca) oraz regulowania ilości dozowanego preparatu. Dozowanie preparatów od góry pojemnika. Możliwość zamontowania tacki zabezpieczającej przed kapaniem. Kolor obudowy: biały.  Dołączony zestaw do montażu.  </t>
  </si>
  <si>
    <t>Higma</t>
  </si>
  <si>
    <t>Kruse</t>
  </si>
  <si>
    <t>Kruse przed rabatem 28proc</t>
  </si>
  <si>
    <t>Średnia cena netto</t>
  </si>
  <si>
    <t>Lp.</t>
  </si>
  <si>
    <t>j.m.</t>
  </si>
  <si>
    <t xml:space="preserve">Ilość zamawiana </t>
  </si>
  <si>
    <t>Stawka VAT</t>
  </si>
  <si>
    <t>szt.</t>
  </si>
  <si>
    <t>PAKIET NR 5</t>
  </si>
  <si>
    <t>PAKIET NR 6</t>
  </si>
  <si>
    <t>PAKIET NR 7</t>
  </si>
  <si>
    <t>Nazwa asortymentu</t>
  </si>
  <si>
    <t>PAKIET NR 1</t>
  </si>
  <si>
    <t>Nr pakietu</t>
  </si>
  <si>
    <t>Nazwa pakietu</t>
  </si>
  <si>
    <t>-</t>
  </si>
  <si>
    <t>RAZEM</t>
  </si>
  <si>
    <t>UWAGI</t>
  </si>
  <si>
    <t>Cena                   netto</t>
  </si>
  <si>
    <t>Wartość                   netto</t>
  </si>
  <si>
    <t>DOZOWNIKI NA RĘCZNIKI PAPIEROWE</t>
  </si>
  <si>
    <t>ilość</t>
  </si>
  <si>
    <t>cena netto</t>
  </si>
  <si>
    <t>cena brutto</t>
  </si>
  <si>
    <t>wartość netto</t>
  </si>
  <si>
    <t>wartość brutto</t>
  </si>
  <si>
    <t>JM</t>
  </si>
  <si>
    <t>stawka VAT</t>
  </si>
  <si>
    <t>WYKONANIE 2013</t>
  </si>
  <si>
    <t>Wykonanie w 2013 r.</t>
  </si>
  <si>
    <t>DOZOWNIKI NA PŁYN DEZYNFEKCYJNY I MYDŁO</t>
  </si>
  <si>
    <t>Uniwersalny dozownik łokciowy</t>
  </si>
  <si>
    <t>PI 2015 - C.2                 (56 000 zł.)</t>
  </si>
  <si>
    <t>Dozwonik na ręczniki papierowe typu składanka ZZ</t>
  </si>
  <si>
    <t>Wykonawca gwarantuje bezpłatne przybycie serwisu/obsługi do 48h od momentu zgłoszenia awarii.
Nr tel. ……………….. do serwisu/obsługi. Osoba nadzorująca realizację obsługi/serwisów/napraw/konserwacji/przeglądów z ramienia Wykonawcy …………………………….</t>
  </si>
  <si>
    <t>1.</t>
  </si>
  <si>
    <t>PAKIET NR 4</t>
  </si>
  <si>
    <t>Wyczerpany asortyment Umowa jak najszybciej</t>
  </si>
  <si>
    <t>Umowa od grudnia 2015</t>
  </si>
  <si>
    <t>Termin zawarcia umowy</t>
  </si>
  <si>
    <t>Zamawiający wymaga dostarczenia instrukcji użytkowania wraz z kartą gwarancyjną.</t>
  </si>
  <si>
    <t>Wykonawca dołączy do oferty Karty danych technicznych asortymentu wymienionego w niniejszym SIWZ, potwierdzające parametry techniczne przedmiotu zamówienia wystawione przez producenta wyrobu.</t>
  </si>
  <si>
    <t>Zamawiający wymaga, aby dostarczony przez Wykonawcę sprzęt był przez Niego w siedzibie Zamawiającego zamontowany (w miejscach na terenie USK wskazanych przez Zamawiającego) i przygotowany do pracy.</t>
  </si>
  <si>
    <t>Opis: Dozownik / pojemnik na ręczniki papierowe typu składanka ZZ, zamykany na klucz, wykonany z tworzywa sztucznego, łatwy do utrzymania w czystości, solidna obudowa, z okienkiem do kontroli ilości ręczników, pojemność na 500 szt. ręczników (+/-50 szt.), o szerokości 25 cm (+/- 2 cm). Kolor obudowy: biały. Dołączony zestaw do montażu. Wykonany z tworzywa odpornego na środki dezynfekcyjne.</t>
  </si>
  <si>
    <t>Zamawiający ma prawo do składania reklamacji ilościowych i jakościowych przez cały okres trwania umowy oraz przez okres gwarancji. Reklamacje można złożyć drogą telefoniczną na numer: …………………………… lub mailową na adres …………………………… podając numer faktury, niezwłocznie potwierdzając zgłoszenie na piśmie.</t>
  </si>
  <si>
    <t>PAKIET NR 3</t>
  </si>
  <si>
    <t xml:space="preserve">Wykonawca odpowiada za wady ilościowe i jakościowe dostarczonego towaru i gwarantuje wymianę na pełnowartościowy towar wg zapisów w SIWZ. </t>
  </si>
  <si>
    <t>Dodatkowo w przypadku awarii lub uszkodzenia pompki, uchwytu łokciowego Wykonawca dokona bezpłatnej wymiany tych elementów w trakcie trwania umowy oraz po jej zakończeniu.</t>
  </si>
  <si>
    <t>PAKIET NR 2</t>
  </si>
  <si>
    <t>termin dostawy</t>
  </si>
  <si>
    <t>Zamawaiający wymaga dołączenia zdjęć do oferty.</t>
  </si>
  <si>
    <t>KOSZE NA ODPADY</t>
  </si>
  <si>
    <t>szt</t>
  </si>
  <si>
    <t xml:space="preserve">       </t>
  </si>
  <si>
    <t>Montaż urządzeń, dojazd, materiały montażowe po stronie Wykonawcy.</t>
  </si>
  <si>
    <r>
      <t xml:space="preserve">Zamawiający wymaga bezpłatnej obsługi serwisowej w okresie gwarancji, gwarancja na wszystkie elementy przedmiotu zamówienia (bezpłatna naprawa lub wymiana, serwis) </t>
    </r>
    <r>
      <rPr>
        <sz val="8"/>
        <color indexed="10"/>
        <rFont val="Verdana"/>
        <family val="2"/>
      </rPr>
      <t>min. 6 lat.</t>
    </r>
    <r>
      <rPr>
        <sz val="8"/>
        <rFont val="Verdana"/>
        <family val="2"/>
      </rPr>
      <t xml:space="preserve"> Wykonawca gwarantuje pełną gwarancję przez okres min. 6 lat, w tym koszt napraw, serwisów, konserwacji, obsługi przedmiotu zamówienia po stronie Wykonawcy. </t>
    </r>
  </si>
  <si>
    <r>
      <t xml:space="preserve">Zamawiający wymaga bezpłatnej obsługi serwisowej w okresie gwarancji, gwarancja na wszystkie elementy przedmiotu zamówienia (bezpłatna naprawa lub wymiana, serwis) </t>
    </r>
    <r>
      <rPr>
        <sz val="8"/>
        <color indexed="10"/>
        <rFont val="Verdana"/>
        <family val="2"/>
      </rPr>
      <t xml:space="preserve">min. 24 m-ce. </t>
    </r>
    <r>
      <rPr>
        <sz val="8"/>
        <rFont val="Verdana"/>
        <family val="2"/>
      </rPr>
      <t xml:space="preserve">Wykonawca gwarantuje pełną gwarancję przez okres min. 24 m-ce, w tym koszt napraw, serwisów, konserwacji, obsługi przedmiotu zamówienia po stronie Wykonawcy. </t>
    </r>
  </si>
  <si>
    <t>Zamawiający wymaga gwarancji na wszystkie elementy przedmiotu zamówienia (bezpłatna naprawa lub wymiana, serwis) min. 24 m-ce. Wykonawca gwarantuje pełną gwarancję przez okres min. 24 m-ce.</t>
  </si>
  <si>
    <r>
      <t xml:space="preserve">Zamawiający wymaga bezpłatnej obsługi serwisowej w okresie gwarancji, gwarancja na wszystkie elementy przedmiotu zamówienia (bezpłatna naprawa lub wymiana, serwis) </t>
    </r>
    <r>
      <rPr>
        <sz val="8"/>
        <color indexed="10"/>
        <rFont val="Verdana"/>
        <family val="2"/>
      </rPr>
      <t>min. 36 miesięcy.</t>
    </r>
  </si>
  <si>
    <t>Poz. 1 - 3  Wykonany z tworzywa odpornego na środki dezynfekcyjne. Etykieta samoprzylepna umożliwiająca trwałe umieszczenie na koszu i pokrywie. Etykiety samoprzylepne w ilości odpowiadającej ilości koszy.</t>
  </si>
  <si>
    <t>STELAŻ NA ODPADY</t>
  </si>
  <si>
    <t>STELAŻ NA ODPADY 2 KOMOROWY</t>
  </si>
  <si>
    <t>STELAŻ NA ODPADY 3 KOMOROWY</t>
  </si>
  <si>
    <t xml:space="preserve">Zamawiający wymaga gwarancji na wszystkie elementy przedmiotu zamówienia (bezpłatna naprawa lub wymiana) min. 24 miesięcy. </t>
  </si>
  <si>
    <t>SZAFKI PRZYŁÓŻKOWE</t>
  </si>
  <si>
    <t>WÓZKI</t>
  </si>
  <si>
    <t>WÓZEK DO SPRZĄTANIA</t>
  </si>
  <si>
    <t>WÓZEK DO POSIŁKÓW</t>
  </si>
  <si>
    <t>Zamawiający ma prawo do składania reklamacji ilościowych i jakościowych przez cały okres trwania umowy oraz przez okres gwarancji. Reklamacje można złożyć drogą telefoniczną na numer: …………………………… lub mailową na adres …………………………… podając numer faktury, nie</t>
  </si>
  <si>
    <t>WYPOSAŻENIE ŁAZIENKOWE</t>
  </si>
  <si>
    <t xml:space="preserve">WÓZEK NA BRUDNĄ BIELIZNĘ </t>
  </si>
  <si>
    <t>Opis: Stelaż/stojak dwukomorowy - podwójny zbieracz odpadów na kółkach z funkcją rozłączenia (funkcjonowania każdej komory oddzielnie) - każdy zbieracz z niezależnym systemem kółek obrotowych.
Obręcze (stelaż) do mocowania worków ze stali nierdzewnej, na 4 kółka obrotowe w pojedynczym zbieraczu min. 2  z hamulcami.
Opony z gumy termoplastycznej nie brudzącej podłoża, kółka w oprawie stalowej.
Zbieracz odpadów wyposażony w zawiasy do zamocowania 2 pokryw oraz gumowe pierścienie do mocowania worka (możliwość dezynfekcji).
Pokrywy w kolorach do wyboru: czerwony, zielony, niebieski, żółty; pokrywy ze zintegrowanym zawiasem otwierane za pomocą mechanizmu pedału.
 Wykonany z tworzywa odpornego na środki dezynfekcyjne.</t>
  </si>
  <si>
    <t>Opis: Stelaż/stojak trzykomorowy - potrójny zbieracz odpadów na kółkach z funkcją rozłączenia (funkcjonowania każdej komory oddzielnie) - każdy zbieracz z niezależnym systemem kółek obrotowych.
Obręcze (stelaż) do mocowania worków ze stali nierdzewnej, na 4 kółka obrotowe w pojedynczym zbieraczu min. 2  z hamulcami.
Opony z gumy termoplastycznej nie brudzącej podłoża, kółka w oprawie stalowej.
Zbieracz odpadów wyposażony w zawiasy do zamocowania 3 pokryw oraz gumowe pierścienie do mocowania worka (możliwość dezynfekcji).
Pokrywy w kolorach do wyboru: czerwony, zielony, niebieski, żółty; pokrywy ze zintegrowanym zawiasem otwierane za pomocą mechanizmu pedału.
 Wykonany z tworzywa odpornego na środki dezynfekcyjne.</t>
  </si>
  <si>
    <r>
      <t xml:space="preserve">Zamawiający wymaga bezpłatnej obsługi serwisowej w okresie gwarancji, gwarancja na wszystkie elementy przedmiotu zamówienia (bezpłatna naprawa lub wymiana, serwis) </t>
    </r>
    <r>
      <rPr>
        <sz val="8"/>
        <color indexed="10"/>
        <rFont val="Verdana"/>
        <family val="2"/>
      </rPr>
      <t>min. 12 miesięcy.</t>
    </r>
  </si>
  <si>
    <t>UCHWYT PRZY TOALECIE dla niepełnosprawnych, uchylny - wymiar 600 mm +/-10 mm łukowy mocowany do ściany, poręcz uchylna,  posiadający znak CE lub deklaracje zgodności ze znakiem CE wystawionej przez producenta urządzenia.</t>
  </si>
  <si>
    <t>LUSTRO prostokątne o wymiarach 110x60 cm tafla lustra szklana, bez dodatków ołowiu - naklejona na płycie z możliwością łatwego montażu (elementy montażowe w zestawie)</t>
  </si>
  <si>
    <t>PÓŁKI NA PRZYBORY plastikowa, w kolorze białym. Wymiary szerokość 600 mm +/-10 mm, głębokość 140 mm +/- 10 mm, wysokość 60 mm +/- 10 mm. Wykonana z materiału odpornego na środki dezynfekcyjne, z możliwością łatwego montażu (elementy montażowe w zestawie).</t>
  </si>
  <si>
    <t>max. 5 dni roboczych</t>
  </si>
  <si>
    <t>przeznaczone do wyposażenia sal chorych w placówkach ochrony zdrowia wysokość 840 mm +/- 20 mm wraz z kółkami samonastawnymi o wymiarach min. 65 mm, szerokość 560 mm +/- 20 mm, głębokośc 410 mm +/- 20 mm. Blaty szafki odporne na wilgoć, temperaturę, zarysowania, wykonane z tworzywa ABS. Szafka wyposażona w półkę boczną wykonaną z tworzywa ABS odpornego na wilgoć, temperaturę oraz zarysowania. Szafka wyposażona w blat boczny, pochylny z możliwością regulacji wysokości co najmniej w zakresie 780-1118 mm +/-20 mm oraz nachylenia w min. 3 pozycjach, blat boczny o wymiarach 550x320 mm +/- 20 mm.  Wyposażona w wysuwaną podwójną szufladę górną na prowadnicach rolkowych, wyposażoną w uchwyt i ogranicznik zapobiegający wypadaniu z szafki, dwustronnie otwierana z zatrzaskami magnetycznymi, wewnątrz wyjmowana kuweta z przegrodami. Pomiędzy szufladą a drzwiczkami dolnymi półka na rzeczy z dostępem z czterech stron. W górnym blacie wyprofilowane brzegi z każdej strony zabezpieczające przed zsunięciem się położonych przedmiotów. Możliwość zdjęcia górnego blatu do łatwej dezynfekcji. Szuflada dolna wysuwana z dostępem z obu stron. Wewnątrz wyjmowane dwie tace  z czego jedna z wkładem na butelkę. Cztery podwójne samonastwne koła jezdne o średnicy min. 65 mm. Konsrukcja wykonana z blach i kształtowników stalowych pokrytych lakierem proszkowym. Powłoki lakiernicze całej szafki odporne na uszkodzenia mechaniczne i środki dezynfekcyjne.  Czoła szuflady i szafki wykonane ze stali lakierowanej proszkowo z możliwością wyboru koloru.</t>
  </si>
  <si>
    <t>KOSZ NA ODPADY KOMUNALNE - WYKONANY Z WYSOKIEJ JAKOŚCI TWORZYWA SZTUCZNEGO W KOLORZE ANTRACYTOWYM I SZARĄ OBRĘCZĄ O POJEMNOŚCI 50/60 l Z GŁADKĄ POKRYWĄ WAHADŁOWĄ. DODATKOWO DO KAŻDEJ SZTUKI ETYKIETA SAMOPRZYLEPNA NA POKRYWĘ INFORMUJĄCA O RODZAJU ODPADU (NP. PAPIER, PLASTIK)</t>
  </si>
  <si>
    <t>PAKIET NR  5</t>
  </si>
  <si>
    <t>+</t>
  </si>
  <si>
    <t>CZĘŚĆ 2 - SPRZĘT GOSPODARCZY</t>
  </si>
  <si>
    <t>wartość jednostkowa netto</t>
  </si>
  <si>
    <t>cena jednostkowa brutto</t>
  </si>
  <si>
    <t>…………………………………………………………………………………………………</t>
  </si>
  <si>
    <t>datai podpis upełnomocnionego przedstawiciela Wykonawcy</t>
  </si>
  <si>
    <t>……………………………………………………………………………………………………</t>
  </si>
  <si>
    <t>pieczęć Wykonawcy</t>
  </si>
  <si>
    <t xml:space="preserve"> RAZEM</t>
  </si>
  <si>
    <t>……………………………………………………………</t>
  </si>
  <si>
    <t>………………………………………………………………….</t>
  </si>
  <si>
    <t>data i podpis upełnomocnionego przedstawiciela Wykonawcy</t>
  </si>
  <si>
    <t>…………………………………………………………………………..</t>
  </si>
  <si>
    <t>wartość jednostkowa  netto</t>
  </si>
  <si>
    <t>Cena jednostkowa brutto</t>
  </si>
  <si>
    <t>…………………………………………………………………………</t>
  </si>
  <si>
    <t>………………………………………………….</t>
  </si>
  <si>
    <t>……………………………………………………………………..</t>
  </si>
  <si>
    <t>………………………………………………………….</t>
  </si>
  <si>
    <t>piczęć Wykonawcy</t>
  </si>
  <si>
    <t>Zamawaiający wymaga dołączenia zdjęć/folderów do oferty.</t>
  </si>
  <si>
    <t>Zamawaiający wymaga dołączenia zdjęć / folderów do oferty.</t>
  </si>
  <si>
    <t>…………………………………………………………………………………………………………………………</t>
  </si>
  <si>
    <t>………………………………………………………………………………..</t>
  </si>
  <si>
    <t>……………………………………………………………………………………………………………</t>
  </si>
  <si>
    <t>…………………………………………………………………………………………………………</t>
  </si>
  <si>
    <t>Cena jednostkowa  brutto</t>
  </si>
  <si>
    <t>ROZDZIAŁ V                                                                     FORMULARZE CENOWE</t>
  </si>
  <si>
    <r>
      <t xml:space="preserve">CZĘŚĆ II   ROZDZIAŁ V  FORMULARZE CENOWE   </t>
    </r>
    <r>
      <rPr>
        <b/>
        <sz val="10"/>
        <rFont val="Verdana"/>
        <family val="2"/>
      </rPr>
      <t xml:space="preserve">                                          DOSTAWA  wyposażenia socjalno bytowego Kliniki Hematologii - dozowniki na ręczniki papierowe, kosze na odpady oraz pozostałego asortymentu gospodarczego</t>
    </r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</si>
</sst>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"/>
    <numFmt numFmtId="166" formatCode="_-* #,##0.00\ _z_ł_-;\-* #,##0.00\ _z_ł_-;_-* \-??\ _z_ł_-;_-@_-"/>
    <numFmt numFmtId="167" formatCode="_-* #,##0.00\ [$€]_-;\-* #,##0.00\ [$€]_-;_-* \-??\ [$€]_-;_-@_-"/>
    <numFmt numFmtId="168" formatCode="#,##0.00\ _z_ł"/>
    <numFmt numFmtId="169" formatCode="0.000"/>
    <numFmt numFmtId="170" formatCode="[$€-2]\ #,##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.0"/>
    <numFmt numFmtId="176" formatCode="#,##0.000"/>
    <numFmt numFmtId="177" formatCode="#,##0.0"/>
    <numFmt numFmtId="178" formatCode="&quot; &quot;#,##0.00&quot;      &quot;;&quot;-&quot;#,##0.00&quot;      &quot;;&quot; &quot;&quot;-&quot;#&quot;      &quot;;@&quot; &quot;"/>
    <numFmt numFmtId="179" formatCode="[$-415]General"/>
    <numFmt numFmtId="180" formatCode="#,##0.00&quot; &quot;[$€-407];[Red]&quot;-&quot;#,##0.00&quot; &quot;[$€-407]"/>
    <numFmt numFmtId="181" formatCode="0.0000"/>
    <numFmt numFmtId="182" formatCode="\ #,##0.00&quot;      &quot;;\-#,##0.00&quot;      &quot;;&quot; -&quot;#&quot;      &quot;;@\ "/>
    <numFmt numFmtId="183" formatCode="0.00000000"/>
    <numFmt numFmtId="184" formatCode="0.0000000"/>
    <numFmt numFmtId="185" formatCode="0.000000"/>
    <numFmt numFmtId="186" formatCode="0.00000"/>
    <numFmt numFmtId="187" formatCode="#,##0.00\ [$zł-415];[Red]\-#,##0.00\ [$zł-415]"/>
    <numFmt numFmtId="188" formatCode="#,##0.00&quot; zł&quot;"/>
    <numFmt numFmtId="189" formatCode="#,##0.00&quot; zł&quot;;\-#,##0.00&quot; zł&quot;"/>
  </numFmts>
  <fonts count="56">
    <font>
      <sz val="10"/>
      <name val="Arial"/>
      <family val="0"/>
    </font>
    <font>
      <sz val="8"/>
      <name val="Arial"/>
      <family val="2"/>
    </font>
    <font>
      <b/>
      <sz val="8"/>
      <color indexed="8"/>
      <name val="Verdana"/>
      <family val="2"/>
    </font>
    <font>
      <sz val="12"/>
      <color indexed="8"/>
      <name val="Times New Roman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36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7"/>
      <name val="Verdana"/>
      <family val="2"/>
    </font>
    <font>
      <b/>
      <sz val="7"/>
      <name val="Verdana"/>
      <family val="2"/>
    </font>
    <font>
      <b/>
      <sz val="10"/>
      <name val="Verdana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9"/>
      <name val="Arial"/>
      <family val="2"/>
    </font>
    <font>
      <i/>
      <sz val="9"/>
      <color indexed="8"/>
      <name val="Arial"/>
      <family val="2"/>
    </font>
    <font>
      <i/>
      <sz val="8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10"/>
      <name val="Verdana"/>
      <family val="2"/>
    </font>
    <font>
      <sz val="8"/>
      <color indexed="10"/>
      <name val="Verdana"/>
      <family val="2"/>
    </font>
    <font>
      <b/>
      <sz val="14"/>
      <name val="Verdana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Verdana"/>
      <family val="2"/>
    </font>
    <font>
      <b/>
      <sz val="16"/>
      <color indexed="8"/>
      <name val="Verdana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color indexed="8"/>
      <name val="Verdana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0" fontId="3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8" borderId="0" applyNumberFormat="0" applyBorder="0" applyAlignment="0" applyProtection="0"/>
    <xf numFmtId="0" fontId="30" fillId="9" borderId="0" applyNumberFormat="0" applyBorder="0" applyAlignment="0" applyProtection="0"/>
    <xf numFmtId="0" fontId="3" fillId="10" borderId="0" applyNumberFormat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14" borderId="0" applyNumberFormat="0" applyBorder="0" applyAlignment="0" applyProtection="0"/>
    <xf numFmtId="0" fontId="30" fillId="15" borderId="0" applyNumberFormat="0" applyBorder="0" applyAlignment="0" applyProtection="0"/>
    <xf numFmtId="0" fontId="3" fillId="16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8" borderId="0" applyNumberFormat="0" applyBorder="0" applyAlignment="0" applyProtection="0"/>
    <xf numFmtId="0" fontId="30" fillId="9" borderId="0" applyNumberFormat="0" applyBorder="0" applyAlignment="0" applyProtection="0"/>
    <xf numFmtId="0" fontId="3" fillId="14" borderId="0" applyNumberFormat="0" applyBorder="0" applyAlignment="0" applyProtection="0"/>
    <xf numFmtId="0" fontId="30" fillId="15" borderId="0" applyNumberFormat="0" applyBorder="0" applyAlignment="0" applyProtection="0"/>
    <xf numFmtId="0" fontId="3" fillId="20" borderId="0" applyNumberFormat="0" applyBorder="0" applyAlignment="0" applyProtection="0"/>
    <xf numFmtId="0" fontId="30" fillId="21" borderId="0" applyNumberFormat="0" applyBorder="0" applyAlignment="0" applyProtection="0"/>
    <xf numFmtId="0" fontId="7" fillId="22" borderId="0" applyNumberFormat="0" applyBorder="0" applyAlignment="0" applyProtection="0"/>
    <xf numFmtId="0" fontId="31" fillId="23" borderId="0" applyNumberFormat="0" applyBorder="0" applyAlignment="0" applyProtection="0"/>
    <xf numFmtId="0" fontId="7" fillId="16" borderId="0" applyNumberFormat="0" applyBorder="0" applyAlignment="0" applyProtection="0"/>
    <xf numFmtId="0" fontId="31" fillId="17" borderId="0" applyNumberFormat="0" applyBorder="0" applyAlignment="0" applyProtection="0"/>
    <xf numFmtId="0" fontId="7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24" borderId="0" applyNumberFormat="0" applyBorder="0" applyAlignment="0" applyProtection="0"/>
    <xf numFmtId="0" fontId="31" fillId="25" borderId="0" applyNumberFormat="0" applyBorder="0" applyAlignment="0" applyProtection="0"/>
    <xf numFmtId="0" fontId="7" fillId="26" borderId="0" applyNumberFormat="0" applyBorder="0" applyAlignment="0" applyProtection="0"/>
    <xf numFmtId="0" fontId="31" fillId="27" borderId="0" applyNumberFormat="0" applyBorder="0" applyAlignment="0" applyProtection="0"/>
    <xf numFmtId="0" fontId="7" fillId="28" borderId="0" applyNumberFormat="0" applyBorder="0" applyAlignment="0" applyProtection="0"/>
    <xf numFmtId="0" fontId="31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33" borderId="0" applyNumberFormat="0" applyBorder="0" applyAlignment="0" applyProtection="0"/>
    <xf numFmtId="0" fontId="8" fillId="12" borderId="1" applyNumberFormat="0" applyAlignment="0" applyProtection="0"/>
    <xf numFmtId="0" fontId="9" fillId="34" borderId="2" applyNumberFormat="0" applyAlignment="0" applyProtection="0"/>
    <xf numFmtId="0" fontId="10" fillId="6" borderId="0" applyNumberFormat="0" applyBorder="0" applyAlignment="0" applyProtection="0"/>
    <xf numFmtId="0" fontId="32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" fillId="0" borderId="0" applyFill="0" applyBorder="0" applyAlignment="0" applyProtection="0"/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35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33" fillId="37" borderId="0" applyNumberFormat="0" applyBorder="0" applyAlignment="0" applyProtection="0"/>
    <xf numFmtId="179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8" fillId="34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>
      <alignment/>
      <protection/>
    </xf>
    <xf numFmtId="180" fontId="29" fillId="0" borderId="0">
      <alignment/>
      <protection/>
    </xf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38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34" fillId="5" borderId="0" applyNumberFormat="0" applyBorder="0" applyAlignment="0" applyProtection="0"/>
  </cellStyleXfs>
  <cellXfs count="234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2" fillId="0" borderId="10" xfId="78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6" fillId="0" borderId="10" xfId="78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37" fillId="0" borderId="0" xfId="80" applyFont="1" applyAlignment="1">
      <alignment horizontal="center" vertical="center"/>
      <protection/>
    </xf>
    <xf numFmtId="0" fontId="37" fillId="0" borderId="0" xfId="80" applyFont="1">
      <alignment/>
      <protection/>
    </xf>
    <xf numFmtId="0" fontId="37" fillId="0" borderId="0" xfId="80" applyFont="1" applyAlignment="1">
      <alignment vertical="center"/>
      <protection/>
    </xf>
    <xf numFmtId="0" fontId="36" fillId="0" borderId="10" xfId="80" applyFont="1" applyBorder="1" applyAlignment="1">
      <alignment horizontal="center" vertical="center" wrapText="1"/>
      <protection/>
    </xf>
    <xf numFmtId="4" fontId="36" fillId="0" borderId="15" xfId="80" applyNumberFormat="1" applyFont="1" applyBorder="1" applyAlignment="1">
      <alignment horizontal="center" vertical="center" wrapText="1"/>
      <protection/>
    </xf>
    <xf numFmtId="4" fontId="37" fillId="0" borderId="10" xfId="80" applyNumberFormat="1" applyFont="1" applyBorder="1" applyAlignment="1">
      <alignment horizontal="center" vertical="center"/>
      <protection/>
    </xf>
    <xf numFmtId="0" fontId="38" fillId="0" borderId="10" xfId="80" applyFont="1" applyBorder="1" applyAlignment="1">
      <alignment vertical="center" wrapText="1"/>
      <protection/>
    </xf>
    <xf numFmtId="0" fontId="38" fillId="0" borderId="0" xfId="79" applyFont="1" applyFill="1" applyAlignment="1">
      <alignment/>
      <protection/>
    </xf>
    <xf numFmtId="0" fontId="39" fillId="0" borderId="0" xfId="80" applyFont="1" applyAlignment="1">
      <alignment horizontal="center" vertical="center"/>
      <protection/>
    </xf>
    <xf numFmtId="0" fontId="41" fillId="0" borderId="0" xfId="79" applyFont="1" applyFill="1" applyAlignment="1">
      <alignment/>
      <protection/>
    </xf>
    <xf numFmtId="0" fontId="0" fillId="0" borderId="0" xfId="79" applyFont="1" applyBorder="1" applyAlignment="1">
      <alignment vertical="center"/>
      <protection/>
    </xf>
    <xf numFmtId="0" fontId="36" fillId="0" borderId="10" xfId="0" applyFont="1" applyBorder="1" applyAlignment="1">
      <alignment horizontal="center" vertical="center" wrapText="1"/>
    </xf>
    <xf numFmtId="0" fontId="40" fillId="0" borderId="10" xfId="80" applyFont="1" applyBorder="1" applyAlignment="1">
      <alignment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39" fillId="0" borderId="0" xfId="80" applyFont="1">
      <alignment/>
      <protection/>
    </xf>
    <xf numFmtId="0" fontId="39" fillId="0" borderId="0" xfId="80" applyFont="1" applyAlignment="1">
      <alignment horizontal="center" vertical="center" wrapText="1"/>
      <protection/>
    </xf>
    <xf numFmtId="0" fontId="39" fillId="0" borderId="0" xfId="80" applyFont="1" applyAlignment="1">
      <alignment vertical="center" wrapText="1"/>
      <protection/>
    </xf>
    <xf numFmtId="0" fontId="42" fillId="0" borderId="0" xfId="80" applyFont="1">
      <alignment/>
      <protection/>
    </xf>
    <xf numFmtId="4" fontId="2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39" fillId="0" borderId="10" xfId="80" applyNumberFormat="1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right" vertical="center" wrapText="1"/>
    </xf>
    <xf numFmtId="0" fontId="26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9" fontId="4" fillId="0" borderId="0" xfId="83" applyFont="1" applyFill="1" applyAlignment="1">
      <alignment horizontal="center" vertical="center"/>
    </xf>
    <xf numFmtId="9" fontId="38" fillId="0" borderId="0" xfId="83" applyFont="1" applyFill="1" applyAlignment="1">
      <alignment horizontal="center" vertical="center"/>
    </xf>
    <xf numFmtId="9" fontId="4" fillId="0" borderId="0" xfId="83" applyFont="1" applyFill="1" applyAlignment="1">
      <alignment horizontal="center" vertical="center" wrapText="1"/>
    </xf>
    <xf numFmtId="9" fontId="0" fillId="0" borderId="0" xfId="83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right"/>
    </xf>
    <xf numFmtId="0" fontId="43" fillId="0" borderId="10" xfId="0" applyFont="1" applyBorder="1" applyAlignment="1">
      <alignment vertical="center" wrapText="1"/>
    </xf>
    <xf numFmtId="0" fontId="46" fillId="0" borderId="0" xfId="0" applyFont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39" fillId="0" borderId="10" xfId="80" applyFont="1" applyBorder="1" applyAlignment="1">
      <alignment vertical="center" wrapText="1"/>
      <protection/>
    </xf>
    <xf numFmtId="9" fontId="0" fillId="0" borderId="0" xfId="83" applyFont="1" applyFill="1" applyAlignment="1">
      <alignment/>
    </xf>
    <xf numFmtId="4" fontId="5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39" fillId="0" borderId="10" xfId="80" applyFont="1" applyBorder="1" applyAlignment="1">
      <alignment wrapText="1"/>
      <protection/>
    </xf>
    <xf numFmtId="0" fontId="4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right" vertical="center"/>
    </xf>
    <xf numFmtId="0" fontId="37" fillId="0" borderId="14" xfId="80" applyFont="1" applyBorder="1" applyAlignment="1">
      <alignment horizontal="center" vertical="center" wrapText="1"/>
      <protection/>
    </xf>
    <xf numFmtId="0" fontId="37" fillId="0" borderId="16" xfId="80" applyFont="1" applyBorder="1">
      <alignment/>
      <protection/>
    </xf>
    <xf numFmtId="0" fontId="37" fillId="0" borderId="16" xfId="80" applyFont="1" applyBorder="1" applyAlignment="1">
      <alignment vertical="center" wrapText="1"/>
      <protection/>
    </xf>
    <xf numFmtId="0" fontId="37" fillId="0" borderId="16" xfId="80" applyFont="1" applyBorder="1" applyAlignment="1">
      <alignment horizontal="center" vertical="center" wrapText="1"/>
      <protection/>
    </xf>
    <xf numFmtId="0" fontId="36" fillId="0" borderId="16" xfId="80" applyFont="1" applyBorder="1" applyAlignment="1">
      <alignment horizontal="center" vertical="center" wrapText="1"/>
      <protection/>
    </xf>
    <xf numFmtId="4" fontId="36" fillId="0" borderId="10" xfId="80" applyNumberFormat="1" applyFont="1" applyBorder="1" applyAlignment="1">
      <alignment horizontal="center" vertical="center" wrapText="1"/>
      <protection/>
    </xf>
    <xf numFmtId="0" fontId="39" fillId="0" borderId="0" xfId="80" applyFont="1" applyAlignment="1">
      <alignment wrapText="1"/>
      <protection/>
    </xf>
    <xf numFmtId="0" fontId="39" fillId="0" borderId="17" xfId="80" applyFont="1" applyBorder="1" applyAlignment="1">
      <alignment horizontal="center" vertical="center"/>
      <protection/>
    </xf>
    <xf numFmtId="0" fontId="39" fillId="0" borderId="18" xfId="80" applyFont="1" applyBorder="1">
      <alignment/>
      <protection/>
    </xf>
    <xf numFmtId="0" fontId="39" fillId="0" borderId="11" xfId="80" applyFont="1" applyBorder="1">
      <alignment/>
      <protection/>
    </xf>
    <xf numFmtId="0" fontId="39" fillId="0" borderId="11" xfId="80" applyFont="1" applyBorder="1" applyAlignment="1">
      <alignment horizontal="center" vertical="center"/>
      <protection/>
    </xf>
    <xf numFmtId="0" fontId="39" fillId="0" borderId="19" xfId="80" applyFont="1" applyBorder="1" applyAlignment="1">
      <alignment horizontal="center" vertical="center"/>
      <protection/>
    </xf>
    <xf numFmtId="0" fontId="39" fillId="0" borderId="12" xfId="80" applyFont="1" applyBorder="1" applyAlignment="1">
      <alignment horizontal="center" vertical="center"/>
      <protection/>
    </xf>
    <xf numFmtId="4" fontId="37" fillId="0" borderId="13" xfId="80" applyNumberFormat="1" applyFont="1" applyBorder="1" applyAlignment="1">
      <alignment horizontal="center" vertical="center"/>
      <protection/>
    </xf>
    <xf numFmtId="0" fontId="39" fillId="0" borderId="20" xfId="80" applyFont="1" applyBorder="1" applyAlignment="1">
      <alignment horizontal="center" vertical="center" wrapText="1"/>
      <protection/>
    </xf>
    <xf numFmtId="0" fontId="39" fillId="0" borderId="0" xfId="80" applyFont="1" applyBorder="1" applyAlignment="1">
      <alignment vertical="center" wrapText="1"/>
      <protection/>
    </xf>
    <xf numFmtId="0" fontId="39" fillId="0" borderId="0" xfId="80" applyFont="1" applyBorder="1" applyAlignment="1">
      <alignment horizontal="center" vertical="center" wrapText="1"/>
      <protection/>
    </xf>
    <xf numFmtId="0" fontId="39" fillId="0" borderId="12" xfId="80" applyFont="1" applyBorder="1" applyAlignment="1">
      <alignment horizontal="center" vertical="center" wrapText="1"/>
      <protection/>
    </xf>
    <xf numFmtId="0" fontId="42" fillId="0" borderId="11" xfId="80" applyFont="1" applyBorder="1">
      <alignment/>
      <protection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79" applyFont="1" applyBorder="1" applyAlignment="1">
      <alignment vertical="center"/>
      <protection/>
    </xf>
    <xf numFmtId="0" fontId="50" fillId="0" borderId="0" xfId="80" applyFont="1" applyAlignment="1">
      <alignment vertical="center"/>
      <protection/>
    </xf>
    <xf numFmtId="0" fontId="50" fillId="0" borderId="0" xfId="80" applyFont="1" applyAlignment="1">
      <alignment horizontal="center" vertical="center"/>
      <protection/>
    </xf>
    <xf numFmtId="0" fontId="49" fillId="0" borderId="0" xfId="80" applyFont="1" applyAlignment="1">
      <alignment horizontal="right" vertical="center"/>
      <protection/>
    </xf>
    <xf numFmtId="0" fontId="49" fillId="0" borderId="0" xfId="80" applyFont="1" applyAlignment="1">
      <alignment horizontal="right"/>
      <protection/>
    </xf>
    <xf numFmtId="0" fontId="37" fillId="0" borderId="21" xfId="80" applyFont="1" applyBorder="1" applyAlignment="1">
      <alignment horizontal="center" vertical="center" wrapText="1"/>
      <protection/>
    </xf>
    <xf numFmtId="0" fontId="37" fillId="0" borderId="22" xfId="80" applyFont="1" applyBorder="1">
      <alignment/>
      <protection/>
    </xf>
    <xf numFmtId="0" fontId="37" fillId="0" borderId="22" xfId="80" applyFont="1" applyBorder="1" applyAlignment="1">
      <alignment vertical="center" wrapText="1"/>
      <protection/>
    </xf>
    <xf numFmtId="0" fontId="37" fillId="0" borderId="22" xfId="80" applyFont="1" applyBorder="1" applyAlignment="1">
      <alignment horizontal="center" vertical="center" wrapText="1"/>
      <protection/>
    </xf>
    <xf numFmtId="0" fontId="36" fillId="0" borderId="22" xfId="80" applyFont="1" applyBorder="1" applyAlignment="1">
      <alignment horizontal="center" vertical="center" wrapText="1"/>
      <protection/>
    </xf>
    <xf numFmtId="4" fontId="36" fillId="0" borderId="22" xfId="80" applyNumberFormat="1" applyFont="1" applyBorder="1" applyAlignment="1">
      <alignment horizontal="center" vertical="center" wrapText="1"/>
      <protection/>
    </xf>
    <xf numFmtId="4" fontId="36" fillId="0" borderId="17" xfId="80" applyNumberFormat="1" applyFont="1" applyBorder="1" applyAlignment="1">
      <alignment horizontal="center" vertical="center" wrapText="1"/>
      <protection/>
    </xf>
    <xf numFmtId="0" fontId="39" fillId="0" borderId="20" xfId="80" applyFont="1" applyBorder="1">
      <alignment/>
      <protection/>
    </xf>
    <xf numFmtId="0" fontId="39" fillId="0" borderId="0" xfId="80" applyFont="1" applyBorder="1">
      <alignment/>
      <protection/>
    </xf>
    <xf numFmtId="0" fontId="39" fillId="0" borderId="0" xfId="80" applyFont="1" applyBorder="1" applyAlignment="1">
      <alignment horizontal="center" vertical="center"/>
      <protection/>
    </xf>
    <xf numFmtId="0" fontId="39" fillId="0" borderId="19" xfId="80" applyFont="1" applyBorder="1" applyAlignment="1">
      <alignment horizontal="center" vertical="center" wrapText="1"/>
      <protection/>
    </xf>
    <xf numFmtId="4" fontId="6" fillId="0" borderId="1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7" fillId="0" borderId="0" xfId="0" applyFont="1" applyBorder="1" applyAlignment="1">
      <alignment wrapText="1"/>
    </xf>
    <xf numFmtId="0" fontId="39" fillId="0" borderId="23" xfId="80" applyFont="1" applyBorder="1" applyAlignment="1">
      <alignment horizontal="center" vertical="center"/>
      <protection/>
    </xf>
    <xf numFmtId="0" fontId="39" fillId="0" borderId="24" xfId="80" applyFont="1" applyBorder="1" applyAlignment="1">
      <alignment horizontal="center" vertical="center"/>
      <protection/>
    </xf>
    <xf numFmtId="0" fontId="39" fillId="0" borderId="15" xfId="80" applyFont="1" applyBorder="1" applyAlignment="1">
      <alignment horizontal="center" vertical="center"/>
      <protection/>
    </xf>
    <xf numFmtId="0" fontId="36" fillId="0" borderId="13" xfId="80" applyFont="1" applyBorder="1" applyAlignment="1">
      <alignment horizontal="center" vertical="center" wrapText="1"/>
      <protection/>
    </xf>
    <xf numFmtId="0" fontId="52" fillId="0" borderId="11" xfId="0" applyFont="1" applyFill="1" applyBorder="1" applyAlignment="1">
      <alignment horizontal="right" vertical="center"/>
    </xf>
    <xf numFmtId="0" fontId="51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4" xfId="78" applyFont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4" xfId="0" applyFont="1" applyFill="1" applyBorder="1" applyAlignment="1">
      <alignment vertical="center"/>
    </xf>
    <xf numFmtId="0" fontId="51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4" fontId="51" fillId="0" borderId="16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vertical="center" wrapText="1"/>
    </xf>
    <xf numFmtId="0" fontId="51" fillId="0" borderId="13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6" fillId="39" borderId="10" xfId="0" applyFont="1" applyFill="1" applyBorder="1" applyAlignment="1">
      <alignment horizontal="center" vertical="center"/>
    </xf>
    <xf numFmtId="0" fontId="26" fillId="39" borderId="14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4" fontId="39" fillId="0" borderId="10" xfId="80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39" fillId="0" borderId="14" xfId="80" applyFont="1" applyBorder="1" applyAlignment="1">
      <alignment horizontal="center" wrapText="1"/>
      <protection/>
    </xf>
    <xf numFmtId="0" fontId="39" fillId="0" borderId="16" xfId="80" applyFont="1" applyBorder="1" applyAlignment="1">
      <alignment horizontal="center" wrapText="1"/>
      <protection/>
    </xf>
    <xf numFmtId="0" fontId="39" fillId="0" borderId="13" xfId="80" applyFont="1" applyBorder="1" applyAlignment="1">
      <alignment horizontal="center" wrapText="1"/>
      <protection/>
    </xf>
    <xf numFmtId="0" fontId="39" fillId="0" borderId="0" xfId="80" applyFont="1" applyBorder="1" applyAlignment="1">
      <alignment horizontal="center"/>
      <protection/>
    </xf>
    <xf numFmtId="0" fontId="39" fillId="0" borderId="0" xfId="80" applyFont="1" applyAlignment="1">
      <alignment horizontal="center"/>
      <protection/>
    </xf>
    <xf numFmtId="0" fontId="5" fillId="0" borderId="10" xfId="79" applyFont="1" applyFill="1" applyBorder="1" applyAlignment="1">
      <alignment horizontal="left" vertical="center" wrapText="1"/>
      <protection/>
    </xf>
    <xf numFmtId="0" fontId="39" fillId="0" borderId="10" xfId="80" applyFont="1" applyBorder="1" applyAlignment="1">
      <alignment horizontal="center" vertical="center" wrapText="1"/>
      <protection/>
    </xf>
    <xf numFmtId="0" fontId="40" fillId="0" borderId="10" xfId="80" applyFont="1" applyBorder="1" applyAlignment="1">
      <alignment horizontal="center" vertical="center" wrapText="1"/>
      <protection/>
    </xf>
    <xf numFmtId="9" fontId="39" fillId="0" borderId="10" xfId="80" applyNumberFormat="1" applyFont="1" applyBorder="1" applyAlignment="1">
      <alignment horizontal="center" vertical="center" wrapText="1"/>
      <protection/>
    </xf>
    <xf numFmtId="0" fontId="39" fillId="0" borderId="0" xfId="80" applyFont="1" applyAlignment="1">
      <alignment horizontal="center" vertical="center"/>
      <protection/>
    </xf>
    <xf numFmtId="0" fontId="39" fillId="0" borderId="14" xfId="80" applyFont="1" applyBorder="1" applyAlignment="1">
      <alignment horizontal="left" wrapText="1"/>
      <protection/>
    </xf>
    <xf numFmtId="0" fontId="39" fillId="0" borderId="16" xfId="80" applyFont="1" applyBorder="1" applyAlignment="1">
      <alignment horizontal="left" wrapText="1"/>
      <protection/>
    </xf>
    <xf numFmtId="0" fontId="39" fillId="0" borderId="13" xfId="80" applyFont="1" applyBorder="1" applyAlignment="1">
      <alignment horizontal="left" wrapText="1"/>
      <protection/>
    </xf>
    <xf numFmtId="0" fontId="40" fillId="0" borderId="23" xfId="80" applyFont="1" applyBorder="1" applyAlignment="1">
      <alignment horizontal="center" vertical="center" wrapText="1"/>
      <protection/>
    </xf>
    <xf numFmtId="0" fontId="40" fillId="0" borderId="15" xfId="80" applyFont="1" applyBorder="1" applyAlignment="1">
      <alignment horizontal="center" vertical="center" wrapText="1"/>
      <protection/>
    </xf>
    <xf numFmtId="4" fontId="39" fillId="0" borderId="23" xfId="80" applyNumberFormat="1" applyFont="1" applyBorder="1" applyAlignment="1">
      <alignment horizontal="center" vertical="center" wrapText="1"/>
      <protection/>
    </xf>
    <xf numFmtId="4" fontId="39" fillId="0" borderId="15" xfId="80" applyNumberFormat="1" applyFont="1" applyBorder="1" applyAlignment="1">
      <alignment horizontal="center" vertical="center" wrapText="1"/>
      <protection/>
    </xf>
    <xf numFmtId="9" fontId="39" fillId="0" borderId="23" xfId="80" applyNumberFormat="1" applyFont="1" applyBorder="1" applyAlignment="1">
      <alignment horizontal="center" vertical="center" wrapText="1"/>
      <protection/>
    </xf>
    <xf numFmtId="0" fontId="39" fillId="0" borderId="15" xfId="80" applyFont="1" applyBorder="1" applyAlignment="1">
      <alignment horizontal="center" vertical="center" wrapText="1"/>
      <protection/>
    </xf>
    <xf numFmtId="0" fontId="39" fillId="0" borderId="23" xfId="80" applyFont="1" applyBorder="1" applyAlignment="1">
      <alignment horizontal="center" vertical="center" wrapText="1"/>
      <protection/>
    </xf>
    <xf numFmtId="0" fontId="39" fillId="0" borderId="10" xfId="80" applyFont="1" applyBorder="1" applyAlignment="1">
      <alignment horizontal="left" vertical="center" wrapText="1"/>
      <protection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9" fontId="38" fillId="0" borderId="23" xfId="80" applyNumberFormat="1" applyFont="1" applyBorder="1" applyAlignment="1">
      <alignment horizontal="center" vertical="center" wrapText="1"/>
      <protection/>
    </xf>
    <xf numFmtId="9" fontId="38" fillId="0" borderId="15" xfId="80" applyNumberFormat="1" applyFont="1" applyBorder="1" applyAlignment="1">
      <alignment horizontal="center" vertical="center" wrapText="1"/>
      <protection/>
    </xf>
    <xf numFmtId="4" fontId="38" fillId="0" borderId="23" xfId="80" applyNumberFormat="1" applyFont="1" applyBorder="1" applyAlignment="1">
      <alignment horizontal="center" vertical="center" wrapText="1"/>
      <protection/>
    </xf>
    <xf numFmtId="4" fontId="38" fillId="0" borderId="15" xfId="80" applyNumberFormat="1" applyFont="1" applyBorder="1" applyAlignment="1">
      <alignment horizontal="center" vertical="center" wrapText="1"/>
      <protection/>
    </xf>
    <xf numFmtId="0" fontId="37" fillId="0" borderId="23" xfId="80" applyFont="1" applyBorder="1" applyAlignment="1">
      <alignment horizontal="center" vertical="center" wrapText="1"/>
      <protection/>
    </xf>
    <xf numFmtId="0" fontId="37" fillId="0" borderId="15" xfId="80" applyFont="1" applyBorder="1" applyAlignment="1">
      <alignment horizontal="center" vertical="center" wrapText="1"/>
      <protection/>
    </xf>
    <xf numFmtId="0" fontId="40" fillId="0" borderId="23" xfId="80" applyFont="1" applyFill="1" applyBorder="1" applyAlignment="1">
      <alignment horizontal="center" vertical="center" wrapText="1"/>
      <protection/>
    </xf>
    <xf numFmtId="0" fontId="40" fillId="0" borderId="15" xfId="80" applyFont="1" applyFill="1" applyBorder="1" applyAlignment="1">
      <alignment horizontal="center" vertical="center" wrapText="1"/>
      <protection/>
    </xf>
    <xf numFmtId="4" fontId="38" fillId="0" borderId="23" xfId="80" applyNumberFormat="1" applyFont="1" applyFill="1" applyBorder="1" applyAlignment="1">
      <alignment horizontal="center" vertical="center" wrapText="1"/>
      <protection/>
    </xf>
    <xf numFmtId="4" fontId="38" fillId="0" borderId="15" xfId="80" applyNumberFormat="1" applyFont="1" applyFill="1" applyBorder="1" applyAlignment="1">
      <alignment horizontal="center" vertical="center" wrapText="1"/>
      <protection/>
    </xf>
    <xf numFmtId="9" fontId="39" fillId="0" borderId="15" xfId="80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8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uro" xfId="63"/>
    <cellStyle name="Heading" xfId="64"/>
    <cellStyle name="Heading1" xfId="65"/>
    <cellStyle name="Hyperlink" xfId="66"/>
    <cellStyle name="Komórka połączona" xfId="67"/>
    <cellStyle name="Komórka zaznaczona" xfId="68"/>
    <cellStyle name="Nagłówek 1" xfId="69"/>
    <cellStyle name="Nagłówek 2" xfId="70"/>
    <cellStyle name="Nagłówek 3" xfId="71"/>
    <cellStyle name="Nagłówek 4" xfId="72"/>
    <cellStyle name="Neutralne" xfId="73"/>
    <cellStyle name="Neutralny" xfId="74"/>
    <cellStyle name="Normalny 2" xfId="75"/>
    <cellStyle name="Normalny 3" xfId="76"/>
    <cellStyle name="Normalny 4" xfId="77"/>
    <cellStyle name="Normalny_Arkusz1" xfId="78"/>
    <cellStyle name="Normalny_Mobox i doposażenie 30.06.2014" xfId="79"/>
    <cellStyle name="Normalny_PRZYLĄDEK - pakiety do przetargu DLG powyżej 1 tys.- wersja z 03.10" xfId="80"/>
    <cellStyle name="Obliczenia" xfId="81"/>
    <cellStyle name="Followed Hyperlink" xfId="82"/>
    <cellStyle name="Percent" xfId="83"/>
    <cellStyle name="Result" xfId="84"/>
    <cellStyle name="Result2" xfId="85"/>
    <cellStyle name="Suma" xfId="86"/>
    <cellStyle name="Tekst objaśnienia" xfId="87"/>
    <cellStyle name="Tekst ostrzeżenia" xfId="88"/>
    <cellStyle name="Tytuł" xfId="89"/>
    <cellStyle name="Uwaga" xfId="90"/>
    <cellStyle name="Currency" xfId="91"/>
    <cellStyle name="Currency [0]" xfId="92"/>
    <cellStyle name="Złe" xfId="93"/>
    <cellStyle name="Zły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2</xdr:col>
      <xdr:colOff>1343025</xdr:colOff>
      <xdr:row>4</xdr:row>
      <xdr:rowOff>104775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381125"/>
          <a:ext cx="1343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390525</xdr:colOff>
      <xdr:row>3</xdr:row>
      <xdr:rowOff>447675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63125" y="1381125"/>
          <a:ext cx="1533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2</xdr:col>
      <xdr:colOff>1000125</xdr:colOff>
      <xdr:row>6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71525"/>
          <a:ext cx="1352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695325</xdr:colOff>
      <xdr:row>5</xdr:row>
      <xdr:rowOff>9525</xdr:rowOff>
    </xdr:from>
    <xdr:to>
      <xdr:col>7</xdr:col>
      <xdr:colOff>781050</xdr:colOff>
      <xdr:row>5</xdr:row>
      <xdr:rowOff>457200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781050"/>
          <a:ext cx="1533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3</xdr:row>
      <xdr:rowOff>9525</xdr:rowOff>
    </xdr:from>
    <xdr:to>
      <xdr:col>1</xdr:col>
      <xdr:colOff>1914525</xdr:colOff>
      <xdr:row>3</xdr:row>
      <xdr:rowOff>600075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04875"/>
          <a:ext cx="1343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885825</xdr:colOff>
      <xdr:row>3</xdr:row>
      <xdr:rowOff>447675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10700" y="895350"/>
          <a:ext cx="1533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2</xdr:col>
      <xdr:colOff>1000125</xdr:colOff>
      <xdr:row>5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95350"/>
          <a:ext cx="1352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2</xdr:row>
      <xdr:rowOff>123825</xdr:rowOff>
    </xdr:from>
    <xdr:to>
      <xdr:col>7</xdr:col>
      <xdr:colOff>542925</xdr:colOff>
      <xdr:row>4</xdr:row>
      <xdr:rowOff>266700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714375"/>
          <a:ext cx="1524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2</xdr:col>
      <xdr:colOff>1000125</xdr:colOff>
      <xdr:row>4</xdr:row>
      <xdr:rowOff>590550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238250"/>
          <a:ext cx="1352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4</xdr:row>
      <xdr:rowOff>28575</xdr:rowOff>
    </xdr:from>
    <xdr:to>
      <xdr:col>7</xdr:col>
      <xdr:colOff>514350</xdr:colOff>
      <xdr:row>4</xdr:row>
      <xdr:rowOff>476250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1266825"/>
          <a:ext cx="1524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1343025</xdr:colOff>
      <xdr:row>4</xdr:row>
      <xdr:rowOff>142875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1343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8477250</xdr:colOff>
      <xdr:row>2</xdr:row>
      <xdr:rowOff>219075</xdr:rowOff>
    </xdr:from>
    <xdr:to>
      <xdr:col>3</xdr:col>
      <xdr:colOff>161925</xdr:colOff>
      <xdr:row>3</xdr:row>
      <xdr:rowOff>352425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0" y="847725"/>
          <a:ext cx="1524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</xdr:col>
      <xdr:colOff>962025</xdr:colOff>
      <xdr:row>4</xdr:row>
      <xdr:rowOff>590550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7300"/>
          <a:ext cx="1343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8</xdr:col>
      <xdr:colOff>66675</xdr:colOff>
      <xdr:row>4</xdr:row>
      <xdr:rowOff>447675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82375" y="1257300"/>
          <a:ext cx="1533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workbookViewId="0" topLeftCell="B1">
      <selection activeCell="B2" sqref="B2:E2"/>
    </sheetView>
  </sheetViews>
  <sheetFormatPr defaultColWidth="9.140625" defaultRowHeight="24.75" customHeight="1"/>
  <cols>
    <col min="1" max="1" width="5.7109375" style="9" hidden="1" customWidth="1"/>
    <col min="2" max="2" width="19.140625" style="9" customWidth="1"/>
    <col min="3" max="3" width="61.140625" style="9" customWidth="1"/>
    <col min="4" max="4" width="17.8515625" style="9" hidden="1" customWidth="1"/>
    <col min="5" max="5" width="0.5625" style="12" hidden="1" customWidth="1"/>
    <col min="6" max="8" width="13.57421875" style="9" hidden="1" customWidth="1"/>
    <col min="9" max="9" width="24.00390625" style="9" customWidth="1"/>
    <col min="10" max="10" width="9.140625" style="9" customWidth="1"/>
    <col min="11" max="11" width="25.421875" style="9" customWidth="1"/>
    <col min="12" max="16384" width="9.140625" style="9" customWidth="1"/>
  </cols>
  <sheetData>
    <row r="1" spans="2:3" ht="24.75" customHeight="1">
      <c r="B1" s="182"/>
      <c r="C1" s="168"/>
    </row>
    <row r="2" spans="1:5" s="20" customFormat="1" ht="76.5" customHeight="1">
      <c r="A2" s="19"/>
      <c r="B2" s="187" t="s">
        <v>116</v>
      </c>
      <c r="C2" s="188"/>
      <c r="D2" s="188"/>
      <c r="E2" s="188"/>
    </row>
    <row r="3" spans="2:5" s="20" customFormat="1" ht="14.25" customHeight="1">
      <c r="B3" s="11"/>
      <c r="C3" s="18"/>
      <c r="D3" s="11"/>
      <c r="E3" s="44"/>
    </row>
    <row r="4" spans="1:9" s="23" customFormat="1" ht="24.75" customHeight="1">
      <c r="A4" s="21"/>
      <c r="B4" s="22" t="s">
        <v>20</v>
      </c>
      <c r="C4" s="27" t="s">
        <v>21</v>
      </c>
      <c r="D4" s="25" t="s">
        <v>36</v>
      </c>
      <c r="E4" s="63" t="s">
        <v>24</v>
      </c>
      <c r="F4" s="185" t="s">
        <v>46</v>
      </c>
      <c r="G4" s="185"/>
      <c r="H4" s="186"/>
      <c r="I4" s="22" t="s">
        <v>56</v>
      </c>
    </row>
    <row r="5" spans="2:9" ht="57" customHeight="1">
      <c r="B5" s="2" t="s">
        <v>19</v>
      </c>
      <c r="C5" s="54" t="str">
        <f>1!J7</f>
        <v>DOZOWNIKI NA PŁYN DEZYNFEKCYJNY I MYDŁO</v>
      </c>
      <c r="D5" s="24" t="e">
        <f>1!#REF!</f>
        <v>#REF!</v>
      </c>
      <c r="E5" s="183" t="s">
        <v>39</v>
      </c>
      <c r="F5" s="2"/>
      <c r="G5" s="26" t="s">
        <v>44</v>
      </c>
      <c r="H5" s="64"/>
      <c r="I5" s="2" t="s">
        <v>84</v>
      </c>
    </row>
    <row r="6" spans="2:9" ht="54" customHeight="1">
      <c r="B6" s="2" t="s">
        <v>55</v>
      </c>
      <c r="C6" s="54" t="str">
        <f>2!J9</f>
        <v>DOZOWNIKI NA RĘCZNIKI PAPIEROWE</v>
      </c>
      <c r="D6" s="24">
        <f>2!K13</f>
        <v>3573.83</v>
      </c>
      <c r="E6" s="184"/>
      <c r="F6" s="2"/>
      <c r="G6" s="26" t="s">
        <v>44</v>
      </c>
      <c r="H6" s="64"/>
      <c r="I6" s="2" t="s">
        <v>84</v>
      </c>
    </row>
    <row r="7" spans="2:9" ht="43.5" customHeight="1">
      <c r="B7" s="2" t="s">
        <v>52</v>
      </c>
      <c r="C7" s="54" t="str">
        <f>3!I7</f>
        <v>KOSZE NA ODPADY</v>
      </c>
      <c r="D7" s="24"/>
      <c r="E7" s="52"/>
      <c r="F7" s="2"/>
      <c r="G7" s="26" t="s">
        <v>44</v>
      </c>
      <c r="H7" s="28"/>
      <c r="I7" s="2" t="s">
        <v>84</v>
      </c>
    </row>
    <row r="8" spans="2:11" ht="43.5" customHeight="1">
      <c r="B8" s="2" t="s">
        <v>43</v>
      </c>
      <c r="C8" s="54" t="str">
        <f>4!J8</f>
        <v>STELAŻ NA ODPADY</v>
      </c>
      <c r="D8" s="24"/>
      <c r="E8" s="52"/>
      <c r="F8" s="2"/>
      <c r="G8" s="26" t="s">
        <v>44</v>
      </c>
      <c r="H8" s="28"/>
      <c r="I8" s="2" t="s">
        <v>84</v>
      </c>
      <c r="K8" s="9" t="s">
        <v>60</v>
      </c>
    </row>
    <row r="9" spans="2:9" ht="43.5" customHeight="1">
      <c r="B9" s="2" t="s">
        <v>15</v>
      </c>
      <c r="C9" s="54" t="str">
        <f>5!J8</f>
        <v>SZAFKI PRZYŁÓŻKOWE</v>
      </c>
      <c r="D9" s="24"/>
      <c r="E9" s="52"/>
      <c r="F9" s="2"/>
      <c r="G9" s="2"/>
      <c r="H9" s="84" t="s">
        <v>45</v>
      </c>
      <c r="I9" s="2" t="s">
        <v>84</v>
      </c>
    </row>
    <row r="10" spans="2:9" ht="43.5" customHeight="1">
      <c r="B10" s="2" t="s">
        <v>16</v>
      </c>
      <c r="C10" s="54" t="str">
        <f>6!H7</f>
        <v>WÓZKI</v>
      </c>
      <c r="D10" s="24"/>
      <c r="E10" s="52"/>
      <c r="F10" s="2"/>
      <c r="G10" s="2"/>
      <c r="H10" s="84" t="s">
        <v>45</v>
      </c>
      <c r="I10" s="2" t="s">
        <v>84</v>
      </c>
    </row>
    <row r="11" spans="2:9" ht="43.5" customHeight="1">
      <c r="B11" s="2" t="s">
        <v>17</v>
      </c>
      <c r="C11" s="54" t="str">
        <f>7!I7</f>
        <v>WYPOSAŻENIE ŁAZIENKOWE</v>
      </c>
      <c r="D11" s="87"/>
      <c r="E11" s="52"/>
      <c r="F11" s="51"/>
      <c r="G11" s="51"/>
      <c r="H11" s="8"/>
      <c r="I11" s="2" t="s">
        <v>84</v>
      </c>
    </row>
    <row r="12" ht="24.75" customHeight="1">
      <c r="C12" s="70"/>
    </row>
    <row r="13" ht="14.25" customHeight="1">
      <c r="C13" s="71"/>
    </row>
    <row r="14" ht="16.5" customHeight="1">
      <c r="C14" s="71"/>
    </row>
    <row r="15" ht="17.25" customHeight="1">
      <c r="C15" s="72"/>
    </row>
    <row r="16" spans="2:3" ht="13.5" customHeight="1">
      <c r="B16" s="83"/>
      <c r="C16" s="72"/>
    </row>
    <row r="17" spans="2:3" ht="15" customHeight="1">
      <c r="B17" s="83"/>
      <c r="C17" s="72"/>
    </row>
    <row r="18" ht="24.75" customHeight="1">
      <c r="C18" s="74"/>
    </row>
  </sheetData>
  <sheetProtection/>
  <mergeCells count="3">
    <mergeCell ref="E5:E6"/>
    <mergeCell ref="F4:H4"/>
    <mergeCell ref="B2:E2"/>
  </mergeCells>
  <printOptions/>
  <pageMargins left="0.5511811023622047" right="0.1968503937007874" top="0.15748031496062992" bottom="0.1968503937007874" header="0.2755905511811024" footer="0.1968503937007874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K32"/>
  <sheetViews>
    <sheetView zoomScale="80" zoomScaleNormal="80" zoomScalePageLayoutView="0" workbookViewId="0" topLeftCell="A1">
      <selection activeCell="C6" sqref="C6"/>
    </sheetView>
  </sheetViews>
  <sheetFormatPr defaultColWidth="11.57421875" defaultRowHeight="12.75"/>
  <cols>
    <col min="1" max="1" width="4.7109375" style="45" customWidth="1"/>
    <col min="2" max="2" width="5.28125" style="45" customWidth="1"/>
    <col min="3" max="3" width="85.57421875" style="45" customWidth="1"/>
    <col min="4" max="5" width="7.7109375" style="45" customWidth="1"/>
    <col min="6" max="6" width="11.7109375" style="39" customWidth="1"/>
    <col min="7" max="7" width="8.7109375" style="39" customWidth="1"/>
    <col min="8" max="8" width="15.00390625" style="39" customWidth="1"/>
    <col min="9" max="9" width="17.140625" style="39" customWidth="1"/>
    <col min="10" max="10" width="15.00390625" style="39" customWidth="1"/>
    <col min="11" max="16384" width="11.57421875" style="45" customWidth="1"/>
  </cols>
  <sheetData>
    <row r="2" spans="1:3" ht="61.5" customHeight="1">
      <c r="A2" s="45" t="s">
        <v>88</v>
      </c>
      <c r="C2" s="45" t="s">
        <v>94</v>
      </c>
    </row>
    <row r="3" ht="35.25" customHeight="1">
      <c r="C3" s="45" t="s">
        <v>95</v>
      </c>
    </row>
    <row r="4" ht="38.25" customHeight="1"/>
    <row r="5" ht="12"/>
    <row r="6" ht="18">
      <c r="C6" s="122" t="s">
        <v>89</v>
      </c>
    </row>
    <row r="7" spans="2:10" s="33" customFormat="1" ht="24" customHeight="1">
      <c r="B7" s="118" t="s">
        <v>19</v>
      </c>
      <c r="C7" s="119"/>
      <c r="G7" s="31"/>
      <c r="H7" s="120"/>
      <c r="I7" s="120"/>
      <c r="J7" s="121" t="s">
        <v>37</v>
      </c>
    </row>
    <row r="8" spans="2:10" s="41" customFormat="1" ht="41.25" customHeight="1">
      <c r="B8" s="34" t="s">
        <v>10</v>
      </c>
      <c r="C8" s="34" t="s">
        <v>18</v>
      </c>
      <c r="D8" s="34" t="s">
        <v>33</v>
      </c>
      <c r="E8" s="34" t="s">
        <v>28</v>
      </c>
      <c r="F8" s="34" t="s">
        <v>90</v>
      </c>
      <c r="G8" s="34" t="s">
        <v>34</v>
      </c>
      <c r="H8" s="34" t="s">
        <v>91</v>
      </c>
      <c r="I8" s="34" t="s">
        <v>31</v>
      </c>
      <c r="J8" s="34" t="s">
        <v>30</v>
      </c>
    </row>
    <row r="9" spans="2:10" ht="21" customHeight="1">
      <c r="B9" s="197">
        <v>1</v>
      </c>
      <c r="C9" s="43" t="s">
        <v>38</v>
      </c>
      <c r="D9" s="197" t="s">
        <v>14</v>
      </c>
      <c r="E9" s="198">
        <f>13+13+13+22</f>
        <v>61</v>
      </c>
      <c r="F9" s="189"/>
      <c r="G9" s="199"/>
      <c r="H9" s="189"/>
      <c r="I9" s="189"/>
      <c r="J9" s="189"/>
    </row>
    <row r="10" spans="2:10" ht="176.25" customHeight="1">
      <c r="B10" s="197"/>
      <c r="C10" s="37" t="s">
        <v>5</v>
      </c>
      <c r="D10" s="197"/>
      <c r="E10" s="198"/>
      <c r="F10" s="189"/>
      <c r="G10" s="197"/>
      <c r="H10" s="189"/>
      <c r="I10" s="189"/>
      <c r="J10" s="189"/>
    </row>
    <row r="11" spans="2:10" s="32" customFormat="1" ht="24" customHeight="1">
      <c r="B11" s="93"/>
      <c r="C11" s="94" t="s">
        <v>23</v>
      </c>
      <c r="D11" s="95"/>
      <c r="E11" s="95"/>
      <c r="F11" s="96"/>
      <c r="G11" s="96"/>
      <c r="H11" s="97"/>
      <c r="I11" s="98"/>
      <c r="J11" s="98"/>
    </row>
    <row r="12" spans="2:10" s="32" customFormat="1" ht="24" customHeight="1">
      <c r="B12" s="123"/>
      <c r="C12" s="124"/>
      <c r="D12" s="125"/>
      <c r="E12" s="125"/>
      <c r="F12" s="126"/>
      <c r="G12" s="126"/>
      <c r="H12" s="127"/>
      <c r="I12" s="128"/>
      <c r="J12" s="129"/>
    </row>
    <row r="13" spans="2:10" ht="12">
      <c r="B13" s="130"/>
      <c r="C13" s="131"/>
      <c r="D13" s="131"/>
      <c r="E13" s="131"/>
      <c r="F13" s="132"/>
      <c r="G13" s="132"/>
      <c r="H13" s="132"/>
      <c r="I13" s="132"/>
      <c r="J13" s="105"/>
    </row>
    <row r="14" spans="2:10" ht="15" customHeight="1">
      <c r="B14" s="62">
        <v>1</v>
      </c>
      <c r="C14" s="196" t="s">
        <v>47</v>
      </c>
      <c r="D14" s="196"/>
      <c r="E14" s="196"/>
      <c r="F14" s="196"/>
      <c r="G14" s="196"/>
      <c r="H14" s="196"/>
      <c r="I14" s="196"/>
      <c r="J14" s="105"/>
    </row>
    <row r="15" spans="2:10" ht="27" customHeight="1">
      <c r="B15" s="62">
        <v>2</v>
      </c>
      <c r="C15" s="190" t="s">
        <v>48</v>
      </c>
      <c r="D15" s="190"/>
      <c r="E15" s="190"/>
      <c r="F15" s="190"/>
      <c r="G15" s="190"/>
      <c r="H15" s="190"/>
      <c r="I15" s="190"/>
      <c r="J15" s="105"/>
    </row>
    <row r="16" spans="2:10" ht="38.25" customHeight="1">
      <c r="B16" s="62">
        <v>3</v>
      </c>
      <c r="C16" s="196" t="s">
        <v>62</v>
      </c>
      <c r="D16" s="196"/>
      <c r="E16" s="196"/>
      <c r="F16" s="196"/>
      <c r="G16" s="196"/>
      <c r="H16" s="196"/>
      <c r="I16" s="196"/>
      <c r="J16" s="105"/>
    </row>
    <row r="17" spans="2:10" ht="22.5" customHeight="1">
      <c r="B17" s="62">
        <v>4</v>
      </c>
      <c r="C17" s="190" t="s">
        <v>54</v>
      </c>
      <c r="D17" s="190"/>
      <c r="E17" s="190"/>
      <c r="F17" s="190"/>
      <c r="G17" s="190"/>
      <c r="H17" s="190"/>
      <c r="I17" s="190"/>
      <c r="J17" s="105"/>
    </row>
    <row r="18" spans="2:10" ht="29.25" customHeight="1">
      <c r="B18" s="62">
        <v>5</v>
      </c>
      <c r="C18" s="190" t="s">
        <v>41</v>
      </c>
      <c r="D18" s="190"/>
      <c r="E18" s="190"/>
      <c r="F18" s="190"/>
      <c r="G18" s="190"/>
      <c r="H18" s="190"/>
      <c r="I18" s="190"/>
      <c r="J18" s="105"/>
    </row>
    <row r="19" spans="2:10" ht="28.5" customHeight="1">
      <c r="B19" s="62">
        <v>6</v>
      </c>
      <c r="C19" s="190" t="s">
        <v>51</v>
      </c>
      <c r="D19" s="190"/>
      <c r="E19" s="190"/>
      <c r="F19" s="190"/>
      <c r="G19" s="190"/>
      <c r="H19" s="190"/>
      <c r="I19" s="190"/>
      <c r="J19" s="105"/>
    </row>
    <row r="20" spans="2:10" ht="15" customHeight="1">
      <c r="B20" s="62">
        <v>7</v>
      </c>
      <c r="C20" s="190" t="s">
        <v>53</v>
      </c>
      <c r="D20" s="190"/>
      <c r="E20" s="190"/>
      <c r="F20" s="190"/>
      <c r="G20" s="190"/>
      <c r="H20" s="190"/>
      <c r="I20" s="190"/>
      <c r="J20" s="105"/>
    </row>
    <row r="21" spans="2:10" ht="12">
      <c r="B21" s="62">
        <v>8</v>
      </c>
      <c r="C21" s="190" t="s">
        <v>61</v>
      </c>
      <c r="D21" s="190"/>
      <c r="E21" s="190"/>
      <c r="F21" s="190"/>
      <c r="G21" s="190"/>
      <c r="H21" s="190"/>
      <c r="I21" s="190"/>
      <c r="J21" s="105"/>
    </row>
    <row r="22" spans="2:11" ht="36.75" customHeight="1">
      <c r="B22" s="62">
        <v>9</v>
      </c>
      <c r="C22" s="89" t="s">
        <v>49</v>
      </c>
      <c r="D22" s="191"/>
      <c r="E22" s="192"/>
      <c r="F22" s="192"/>
      <c r="G22" s="192"/>
      <c r="H22" s="192"/>
      <c r="I22" s="193"/>
      <c r="J22" s="133"/>
      <c r="K22" s="99"/>
    </row>
    <row r="23" spans="3:11" ht="12">
      <c r="C23" s="99"/>
      <c r="D23" s="99"/>
      <c r="E23" s="99"/>
      <c r="F23" s="46"/>
      <c r="G23" s="46"/>
      <c r="H23" s="46"/>
      <c r="I23" s="46"/>
      <c r="J23" s="46"/>
      <c r="K23" s="99"/>
    </row>
    <row r="28" spans="4:9" ht="12.75" customHeight="1">
      <c r="D28" s="194" t="s">
        <v>92</v>
      </c>
      <c r="E28" s="194"/>
      <c r="F28" s="194"/>
      <c r="G28" s="194"/>
      <c r="H28" s="194"/>
      <c r="I28" s="194"/>
    </row>
    <row r="29" spans="4:9" ht="12">
      <c r="D29" s="194"/>
      <c r="E29" s="194"/>
      <c r="F29" s="194"/>
      <c r="G29" s="194"/>
      <c r="H29" s="194"/>
      <c r="I29" s="194"/>
    </row>
    <row r="30" spans="4:9" ht="12">
      <c r="D30" s="195"/>
      <c r="E30" s="195"/>
      <c r="F30" s="195"/>
      <c r="G30" s="195"/>
      <c r="H30" s="195"/>
      <c r="I30" s="195"/>
    </row>
    <row r="31" spans="4:9" ht="12">
      <c r="D31" s="195" t="s">
        <v>93</v>
      </c>
      <c r="E31" s="195"/>
      <c r="F31" s="195"/>
      <c r="G31" s="195"/>
      <c r="H31" s="195"/>
      <c r="I31" s="195"/>
    </row>
    <row r="32" spans="4:9" ht="12">
      <c r="D32" s="195"/>
      <c r="E32" s="195"/>
      <c r="F32" s="195"/>
      <c r="G32" s="195"/>
      <c r="H32" s="195"/>
      <c r="I32" s="195"/>
    </row>
  </sheetData>
  <sheetProtection/>
  <mergeCells count="20">
    <mergeCell ref="B9:B10"/>
    <mergeCell ref="E9:E10"/>
    <mergeCell ref="F9:F10"/>
    <mergeCell ref="G9:G10"/>
    <mergeCell ref="D9:D10"/>
    <mergeCell ref="C21:I21"/>
    <mergeCell ref="C18:I18"/>
    <mergeCell ref="C20:I20"/>
    <mergeCell ref="C14:I14"/>
    <mergeCell ref="C19:I19"/>
    <mergeCell ref="C17:I17"/>
    <mergeCell ref="C16:I16"/>
    <mergeCell ref="D22:I22"/>
    <mergeCell ref="D28:I29"/>
    <mergeCell ref="D31:I32"/>
    <mergeCell ref="D30:I30"/>
    <mergeCell ref="J9:J10"/>
    <mergeCell ref="H9:H10"/>
    <mergeCell ref="I9:I10"/>
    <mergeCell ref="C15:I15"/>
  </mergeCells>
  <printOptions/>
  <pageMargins left="0.41" right="0.25" top="0.53" bottom="0.33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K29"/>
  <sheetViews>
    <sheetView zoomScale="90" zoomScaleNormal="90" zoomScalePageLayoutView="0" workbookViewId="0" topLeftCell="A1">
      <selection activeCell="C8" sqref="C8"/>
    </sheetView>
  </sheetViews>
  <sheetFormatPr defaultColWidth="11.57421875" defaultRowHeight="12.75"/>
  <cols>
    <col min="1" max="1" width="4.28125" style="45" customWidth="1"/>
    <col min="2" max="2" width="5.28125" style="45" customWidth="1"/>
    <col min="3" max="3" width="56.28125" style="45" customWidth="1"/>
    <col min="4" max="4" width="5.421875" style="45" customWidth="1"/>
    <col min="5" max="5" width="6.140625" style="45" customWidth="1"/>
    <col min="6" max="6" width="13.00390625" style="39" customWidth="1"/>
    <col min="7" max="7" width="8.7109375" style="39" customWidth="1"/>
    <col min="8" max="8" width="12.8515625" style="39" customWidth="1"/>
    <col min="9" max="9" width="12.28125" style="39" customWidth="1"/>
    <col min="10" max="10" width="15.28125" style="39" customWidth="1"/>
    <col min="11" max="11" width="12.7109375" style="39" hidden="1" customWidth="1"/>
    <col min="12" max="16384" width="11.57421875" style="45" customWidth="1"/>
  </cols>
  <sheetData>
    <row r="1" ht="12">
      <c r="C1" s="195" t="s">
        <v>97</v>
      </c>
    </row>
    <row r="2" ht="12">
      <c r="C2" s="195"/>
    </row>
    <row r="3" ht="12">
      <c r="C3" s="45" t="s">
        <v>95</v>
      </c>
    </row>
    <row r="4" spans="4:9" ht="12">
      <c r="D4" s="195" t="s">
        <v>115</v>
      </c>
      <c r="E4" s="195"/>
      <c r="F4" s="195"/>
      <c r="G4" s="195"/>
      <c r="H4" s="195"/>
      <c r="I4" s="195"/>
    </row>
    <row r="6" ht="45" customHeight="1"/>
    <row r="7" ht="12"/>
    <row r="8" ht="18">
      <c r="C8" s="122" t="s">
        <v>89</v>
      </c>
    </row>
    <row r="9" spans="2:10" s="33" customFormat="1" ht="24" customHeight="1">
      <c r="B9" s="118" t="s">
        <v>55</v>
      </c>
      <c r="C9" s="119"/>
      <c r="G9" s="31"/>
      <c r="H9" s="120"/>
      <c r="I9" s="120"/>
      <c r="J9" s="121" t="s">
        <v>27</v>
      </c>
    </row>
    <row r="10" spans="2:11" s="41" customFormat="1" ht="58.5" customHeight="1">
      <c r="B10" s="34" t="s">
        <v>10</v>
      </c>
      <c r="C10" s="34" t="s">
        <v>18</v>
      </c>
      <c r="D10" s="34" t="s">
        <v>33</v>
      </c>
      <c r="E10" s="34" t="s">
        <v>28</v>
      </c>
      <c r="F10" s="34" t="s">
        <v>90</v>
      </c>
      <c r="G10" s="34" t="s">
        <v>34</v>
      </c>
      <c r="H10" s="34" t="s">
        <v>91</v>
      </c>
      <c r="I10" s="34" t="s">
        <v>31</v>
      </c>
      <c r="J10" s="34" t="s">
        <v>30</v>
      </c>
      <c r="K10" s="42" t="s">
        <v>35</v>
      </c>
    </row>
    <row r="11" spans="2:11" ht="21" customHeight="1">
      <c r="B11" s="197">
        <v>1</v>
      </c>
      <c r="C11" s="43" t="s">
        <v>40</v>
      </c>
      <c r="D11" s="210" t="s">
        <v>14</v>
      </c>
      <c r="E11" s="204">
        <f>8+13</f>
        <v>21</v>
      </c>
      <c r="F11" s="206"/>
      <c r="G11" s="208"/>
      <c r="H11" s="206"/>
      <c r="I11" s="206"/>
      <c r="J11" s="206"/>
      <c r="K11" s="189">
        <v>3573.83</v>
      </c>
    </row>
    <row r="12" spans="2:11" ht="118.5" customHeight="1">
      <c r="B12" s="197"/>
      <c r="C12" s="37" t="s">
        <v>50</v>
      </c>
      <c r="D12" s="209"/>
      <c r="E12" s="205"/>
      <c r="F12" s="207"/>
      <c r="G12" s="209"/>
      <c r="H12" s="207"/>
      <c r="I12" s="207"/>
      <c r="J12" s="207"/>
      <c r="K12" s="189"/>
    </row>
    <row r="13" spans="2:11" s="32" customFormat="1" ht="24" customHeight="1">
      <c r="B13" s="93"/>
      <c r="C13" s="95" t="s">
        <v>96</v>
      </c>
      <c r="D13" s="95"/>
      <c r="E13" s="95"/>
      <c r="F13" s="96"/>
      <c r="G13" s="96"/>
      <c r="H13" s="97"/>
      <c r="I13" s="98"/>
      <c r="J13" s="98"/>
      <c r="K13" s="106">
        <f>K11</f>
        <v>3573.83</v>
      </c>
    </row>
    <row r="14" spans="2:10" ht="12">
      <c r="B14" s="107"/>
      <c r="C14" s="108"/>
      <c r="D14" s="108"/>
      <c r="E14" s="108"/>
      <c r="F14" s="109"/>
      <c r="G14" s="109"/>
      <c r="H14" s="109"/>
      <c r="I14" s="109"/>
      <c r="J14" s="110"/>
    </row>
    <row r="15" spans="2:10" ht="12">
      <c r="B15" s="101"/>
      <c r="C15" s="111"/>
      <c r="D15" s="102"/>
      <c r="E15" s="102"/>
      <c r="F15" s="103"/>
      <c r="G15" s="103"/>
      <c r="H15" s="103"/>
      <c r="I15" s="103"/>
      <c r="J15" s="104"/>
    </row>
    <row r="16" spans="2:10" ht="19.5" customHeight="1">
      <c r="B16" s="62">
        <v>1</v>
      </c>
      <c r="C16" s="196" t="s">
        <v>47</v>
      </c>
      <c r="D16" s="196"/>
      <c r="E16" s="196"/>
      <c r="F16" s="196"/>
      <c r="G16" s="196"/>
      <c r="H16" s="196"/>
      <c r="I16" s="196"/>
      <c r="J16" s="100"/>
    </row>
    <row r="17" spans="2:10" ht="35.25" customHeight="1">
      <c r="B17" s="62">
        <v>2</v>
      </c>
      <c r="C17" s="190" t="s">
        <v>48</v>
      </c>
      <c r="D17" s="190"/>
      <c r="E17" s="190"/>
      <c r="F17" s="190"/>
      <c r="G17" s="190"/>
      <c r="H17" s="190"/>
      <c r="I17" s="190"/>
      <c r="J17" s="105"/>
    </row>
    <row r="18" spans="2:10" ht="42.75" customHeight="1">
      <c r="B18" s="62">
        <v>3</v>
      </c>
      <c r="C18" s="196" t="s">
        <v>63</v>
      </c>
      <c r="D18" s="196"/>
      <c r="E18" s="196"/>
      <c r="F18" s="196"/>
      <c r="G18" s="196"/>
      <c r="H18" s="196"/>
      <c r="I18" s="196"/>
      <c r="J18" s="105"/>
    </row>
    <row r="19" spans="2:10" ht="32.25" customHeight="1">
      <c r="B19" s="62">
        <v>4</v>
      </c>
      <c r="C19" s="190" t="s">
        <v>41</v>
      </c>
      <c r="D19" s="190"/>
      <c r="E19" s="190"/>
      <c r="F19" s="190"/>
      <c r="G19" s="190"/>
      <c r="H19" s="190"/>
      <c r="I19" s="190"/>
      <c r="J19" s="105"/>
    </row>
    <row r="20" spans="2:10" ht="42.75" customHeight="1">
      <c r="B20" s="62">
        <v>5</v>
      </c>
      <c r="C20" s="190" t="s">
        <v>51</v>
      </c>
      <c r="D20" s="190"/>
      <c r="E20" s="190"/>
      <c r="F20" s="190"/>
      <c r="G20" s="190"/>
      <c r="H20" s="190"/>
      <c r="I20" s="190"/>
      <c r="J20" s="105"/>
    </row>
    <row r="21" spans="2:10" ht="31.5" customHeight="1">
      <c r="B21" s="62">
        <v>6</v>
      </c>
      <c r="C21" s="190" t="s">
        <v>53</v>
      </c>
      <c r="D21" s="190"/>
      <c r="E21" s="190"/>
      <c r="F21" s="190"/>
      <c r="G21" s="190"/>
      <c r="H21" s="190"/>
      <c r="I21" s="190"/>
      <c r="J21" s="105"/>
    </row>
    <row r="22" spans="2:10" ht="28.5" customHeight="1">
      <c r="B22" s="62">
        <v>7</v>
      </c>
      <c r="C22" s="190" t="s">
        <v>61</v>
      </c>
      <c r="D22" s="190"/>
      <c r="E22" s="190"/>
      <c r="F22" s="190"/>
      <c r="G22" s="190"/>
      <c r="H22" s="190"/>
      <c r="I22" s="190"/>
      <c r="J22" s="105"/>
    </row>
    <row r="23" spans="2:10" ht="42" customHeight="1">
      <c r="B23" s="62">
        <v>8</v>
      </c>
      <c r="C23" s="201" t="s">
        <v>49</v>
      </c>
      <c r="D23" s="202"/>
      <c r="E23" s="202"/>
      <c r="F23" s="202"/>
      <c r="G23" s="202"/>
      <c r="H23" s="202"/>
      <c r="I23" s="203"/>
      <c r="J23" s="104"/>
    </row>
    <row r="24" spans="10:11" ht="12">
      <c r="J24" s="45"/>
      <c r="K24" s="45"/>
    </row>
    <row r="25" spans="3:11" ht="12">
      <c r="C25" s="48"/>
      <c r="G25" s="45"/>
      <c r="H25" s="45"/>
      <c r="I25" s="45"/>
      <c r="J25" s="45"/>
      <c r="K25" s="45"/>
    </row>
    <row r="26" spans="3:11" ht="12">
      <c r="C26" s="40"/>
      <c r="G26" s="45"/>
      <c r="H26" s="45"/>
      <c r="I26" s="45"/>
      <c r="J26" s="45"/>
      <c r="K26" s="45"/>
    </row>
    <row r="27" spans="3:11" ht="12">
      <c r="C27" s="38"/>
      <c r="G27" s="45"/>
      <c r="H27" s="45"/>
      <c r="I27" s="45"/>
      <c r="J27" s="45"/>
      <c r="K27" s="45"/>
    </row>
    <row r="28" spans="6:11" ht="12">
      <c r="F28" s="200" t="s">
        <v>98</v>
      </c>
      <c r="G28" s="200"/>
      <c r="H28" s="200"/>
      <c r="I28" s="200"/>
      <c r="J28" s="45"/>
      <c r="K28" s="45"/>
    </row>
    <row r="29" spans="6:9" ht="12">
      <c r="F29" s="200" t="s">
        <v>99</v>
      </c>
      <c r="G29" s="200"/>
      <c r="H29" s="200"/>
      <c r="I29" s="200"/>
    </row>
  </sheetData>
  <sheetProtection/>
  <mergeCells count="21">
    <mergeCell ref="K11:K12"/>
    <mergeCell ref="J11:J12"/>
    <mergeCell ref="H11:H12"/>
    <mergeCell ref="I11:I12"/>
    <mergeCell ref="D4:I4"/>
    <mergeCell ref="C1:C2"/>
    <mergeCell ref="F28:I28"/>
    <mergeCell ref="B11:B12"/>
    <mergeCell ref="E11:E12"/>
    <mergeCell ref="F11:F12"/>
    <mergeCell ref="G11:G12"/>
    <mergeCell ref="D11:D12"/>
    <mergeCell ref="C21:I21"/>
    <mergeCell ref="C19:I19"/>
    <mergeCell ref="F29:I29"/>
    <mergeCell ref="C20:I20"/>
    <mergeCell ref="C16:I16"/>
    <mergeCell ref="C23:I23"/>
    <mergeCell ref="C22:I22"/>
    <mergeCell ref="C17:I17"/>
    <mergeCell ref="C18:I18"/>
  </mergeCells>
  <printOptions/>
  <pageMargins left="0.31" right="0.25" top="0.54" bottom="0.33" header="0.31496062992125984" footer="0.31496062992125984"/>
  <pageSetup fitToHeight="1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J28"/>
  <sheetViews>
    <sheetView zoomScale="80" zoomScaleNormal="80" zoomScalePageLayoutView="0" workbookViewId="0" topLeftCell="A1">
      <selection activeCell="B5" sqref="B5"/>
    </sheetView>
  </sheetViews>
  <sheetFormatPr defaultColWidth="11.57421875" defaultRowHeight="12.75"/>
  <cols>
    <col min="1" max="1" width="5.28125" style="45" customWidth="1"/>
    <col min="2" max="2" width="89.28125" style="45" customWidth="1"/>
    <col min="3" max="4" width="7.7109375" style="45" customWidth="1"/>
    <col min="5" max="5" width="9.00390625" style="39" customWidth="1"/>
    <col min="6" max="6" width="9.57421875" style="39" customWidth="1"/>
    <col min="7" max="7" width="12.57421875" style="39" customWidth="1"/>
    <col min="8" max="8" width="9.7109375" style="39" customWidth="1"/>
    <col min="9" max="9" width="15.28125" style="39" customWidth="1"/>
    <col min="10" max="16384" width="11.57421875" style="45" customWidth="1"/>
  </cols>
  <sheetData>
    <row r="2" spans="2:9" ht="31.5" customHeight="1">
      <c r="B2" s="45" t="s">
        <v>100</v>
      </c>
      <c r="C2" s="195" t="s">
        <v>115</v>
      </c>
      <c r="D2" s="195"/>
      <c r="E2" s="195"/>
      <c r="F2" s="195"/>
      <c r="G2" s="195"/>
      <c r="H2" s="195"/>
      <c r="I2" s="195"/>
    </row>
    <row r="3" ht="27" customHeight="1">
      <c r="B3" s="45" t="s">
        <v>95</v>
      </c>
    </row>
    <row r="4" ht="48.75" customHeight="1"/>
    <row r="5" ht="18">
      <c r="B5" s="122" t="s">
        <v>89</v>
      </c>
    </row>
    <row r="7" spans="1:10" ht="18">
      <c r="A7" s="116" t="s">
        <v>52</v>
      </c>
      <c r="B7" s="117"/>
      <c r="C7" s="78"/>
      <c r="D7" s="78"/>
      <c r="E7" s="75"/>
      <c r="F7" s="75"/>
      <c r="G7" s="75"/>
      <c r="H7" s="112"/>
      <c r="I7" s="113" t="s">
        <v>58</v>
      </c>
      <c r="J7"/>
    </row>
    <row r="8" spans="1:10" ht="46.5" customHeight="1">
      <c r="A8" s="15" t="s">
        <v>10</v>
      </c>
      <c r="B8" s="15" t="s">
        <v>18</v>
      </c>
      <c r="C8" s="15" t="s">
        <v>11</v>
      </c>
      <c r="D8" s="15" t="s">
        <v>12</v>
      </c>
      <c r="E8" s="17" t="s">
        <v>101</v>
      </c>
      <c r="F8" s="15" t="s">
        <v>102</v>
      </c>
      <c r="G8" s="15" t="s">
        <v>26</v>
      </c>
      <c r="H8" s="15" t="s">
        <v>13</v>
      </c>
      <c r="I8" s="15" t="s">
        <v>30</v>
      </c>
      <c r="J8"/>
    </row>
    <row r="9" spans="1:10" ht="72" customHeight="1">
      <c r="A9" s="76">
        <v>1</v>
      </c>
      <c r="B9" s="79" t="s">
        <v>86</v>
      </c>
      <c r="C9" s="1" t="s">
        <v>59</v>
      </c>
      <c r="D9" s="80">
        <v>1</v>
      </c>
      <c r="E9" s="81"/>
      <c r="F9" s="81"/>
      <c r="G9" s="81"/>
      <c r="H9" s="82"/>
      <c r="I9" s="81"/>
      <c r="J9"/>
    </row>
    <row r="10" spans="1:10" ht="72" customHeight="1">
      <c r="A10" s="76">
        <v>2</v>
      </c>
      <c r="B10" s="91" t="s">
        <v>2</v>
      </c>
      <c r="C10" s="1" t="s">
        <v>59</v>
      </c>
      <c r="D10" s="80">
        <f>26+15</f>
        <v>41</v>
      </c>
      <c r="E10" s="81"/>
      <c r="F10" s="81"/>
      <c r="G10" s="81"/>
      <c r="H10" s="82"/>
      <c r="I10" s="81"/>
      <c r="J10"/>
    </row>
    <row r="11" spans="1:10" ht="71.25" customHeight="1">
      <c r="A11" s="76">
        <v>3</v>
      </c>
      <c r="B11" s="91" t="s">
        <v>3</v>
      </c>
      <c r="C11" s="1" t="s">
        <v>59</v>
      </c>
      <c r="D11" s="80">
        <f>4+3</f>
        <v>7</v>
      </c>
      <c r="E11" s="81"/>
      <c r="F11" s="81"/>
      <c r="G11" s="81"/>
      <c r="H11" s="82"/>
      <c r="I11" s="81"/>
      <c r="J11"/>
    </row>
    <row r="12" spans="1:10" ht="26.25" customHeight="1">
      <c r="A12" s="28"/>
      <c r="B12" s="114" t="s">
        <v>23</v>
      </c>
      <c r="C12" s="114"/>
      <c r="D12" s="114"/>
      <c r="E12" s="114"/>
      <c r="F12" s="115"/>
      <c r="G12" s="134"/>
      <c r="H12" s="134"/>
      <c r="I12" s="134"/>
      <c r="J12"/>
    </row>
    <row r="13" spans="1:10" ht="12.75">
      <c r="A13" s="135"/>
      <c r="B13" s="136"/>
      <c r="C13" s="136"/>
      <c r="D13" s="136"/>
      <c r="E13" s="136"/>
      <c r="F13" s="136"/>
      <c r="G13" s="136"/>
      <c r="H13" s="136"/>
      <c r="I13" s="137"/>
      <c r="J13"/>
    </row>
    <row r="14" spans="1:10" ht="12.75">
      <c r="A14" s="135"/>
      <c r="B14" s="138"/>
      <c r="C14" s="136"/>
      <c r="D14" s="136"/>
      <c r="E14" s="136"/>
      <c r="F14" s="136"/>
      <c r="G14" s="136"/>
      <c r="H14" s="136"/>
      <c r="I14" s="137"/>
      <c r="J14"/>
    </row>
    <row r="15" spans="1:9" ht="27.75" customHeight="1">
      <c r="A15" s="62">
        <v>1</v>
      </c>
      <c r="B15" s="196" t="s">
        <v>47</v>
      </c>
      <c r="C15" s="196"/>
      <c r="D15" s="196"/>
      <c r="E15" s="196"/>
      <c r="F15" s="196"/>
      <c r="G15" s="196"/>
      <c r="H15" s="196"/>
      <c r="I15" s="105"/>
    </row>
    <row r="16" spans="1:9" ht="27.75" customHeight="1">
      <c r="A16" s="62">
        <v>2</v>
      </c>
      <c r="B16" s="190" t="s">
        <v>48</v>
      </c>
      <c r="C16" s="190"/>
      <c r="D16" s="190"/>
      <c r="E16" s="190"/>
      <c r="F16" s="190"/>
      <c r="G16" s="190"/>
      <c r="H16" s="190"/>
      <c r="I16" s="105"/>
    </row>
    <row r="17" spans="1:9" ht="27.75" customHeight="1">
      <c r="A17" s="62">
        <v>3</v>
      </c>
      <c r="B17" s="196" t="s">
        <v>64</v>
      </c>
      <c r="C17" s="196"/>
      <c r="D17" s="196"/>
      <c r="E17" s="196"/>
      <c r="F17" s="196"/>
      <c r="G17" s="196"/>
      <c r="H17" s="196"/>
      <c r="I17" s="105"/>
    </row>
    <row r="18" spans="1:9" ht="27.75" customHeight="1">
      <c r="A18" s="62">
        <v>4</v>
      </c>
      <c r="B18" s="190" t="s">
        <v>51</v>
      </c>
      <c r="C18" s="190"/>
      <c r="D18" s="190"/>
      <c r="E18" s="190"/>
      <c r="F18" s="190"/>
      <c r="G18" s="190"/>
      <c r="H18" s="190"/>
      <c r="I18" s="105"/>
    </row>
    <row r="19" spans="1:9" ht="27.75" customHeight="1">
      <c r="A19" s="62">
        <v>5</v>
      </c>
      <c r="B19" s="190" t="s">
        <v>53</v>
      </c>
      <c r="C19" s="190"/>
      <c r="D19" s="190"/>
      <c r="E19" s="190"/>
      <c r="F19" s="190"/>
      <c r="G19" s="190"/>
      <c r="H19" s="190"/>
      <c r="I19" s="105"/>
    </row>
    <row r="20" spans="1:9" ht="27.75" customHeight="1">
      <c r="A20" s="62">
        <v>6</v>
      </c>
      <c r="B20" s="211" t="s">
        <v>66</v>
      </c>
      <c r="C20" s="211"/>
      <c r="D20" s="211"/>
      <c r="E20" s="211"/>
      <c r="F20" s="211"/>
      <c r="G20" s="211"/>
      <c r="H20" s="211"/>
      <c r="I20" s="104"/>
    </row>
    <row r="27" spans="5:9" ht="12">
      <c r="E27" s="200" t="s">
        <v>103</v>
      </c>
      <c r="F27" s="200"/>
      <c r="G27" s="200"/>
      <c r="H27" s="200"/>
      <c r="I27" s="200"/>
    </row>
    <row r="28" spans="5:9" ht="12">
      <c r="E28" s="200" t="s">
        <v>99</v>
      </c>
      <c r="F28" s="200"/>
      <c r="G28" s="200"/>
      <c r="H28" s="200"/>
      <c r="I28" s="200"/>
    </row>
  </sheetData>
  <sheetProtection/>
  <mergeCells count="9">
    <mergeCell ref="C2:I2"/>
    <mergeCell ref="B15:H15"/>
    <mergeCell ref="B16:H16"/>
    <mergeCell ref="E27:I27"/>
    <mergeCell ref="E28:I28"/>
    <mergeCell ref="B19:H19"/>
    <mergeCell ref="B20:H20"/>
    <mergeCell ref="B17:H17"/>
    <mergeCell ref="B18:H18"/>
  </mergeCells>
  <printOptions/>
  <pageMargins left="0.56" right="0.25" top="0.67" bottom="0.33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J29"/>
  <sheetViews>
    <sheetView zoomScale="90" zoomScaleNormal="90" zoomScalePageLayoutView="0" workbookViewId="0" topLeftCell="A1">
      <selection activeCell="C7" sqref="C7"/>
    </sheetView>
  </sheetViews>
  <sheetFormatPr defaultColWidth="11.57421875" defaultRowHeight="12.75"/>
  <cols>
    <col min="1" max="1" width="3.8515625" style="45" customWidth="1"/>
    <col min="2" max="2" width="5.28125" style="45" customWidth="1"/>
    <col min="3" max="3" width="89.28125" style="45" customWidth="1"/>
    <col min="4" max="5" width="7.7109375" style="45" customWidth="1"/>
    <col min="6" max="6" width="9.00390625" style="39" customWidth="1"/>
    <col min="7" max="7" width="8.7109375" style="39" customWidth="1"/>
    <col min="8" max="8" width="9.140625" style="39" customWidth="1"/>
    <col min="9" max="10" width="15.28125" style="39" customWidth="1"/>
    <col min="11" max="16384" width="11.57421875" style="45" customWidth="1"/>
  </cols>
  <sheetData>
    <row r="1" ht="33.75" customHeight="1">
      <c r="C1" s="167" t="s">
        <v>115</v>
      </c>
    </row>
    <row r="3" ht="12">
      <c r="C3" s="45" t="s">
        <v>104</v>
      </c>
    </row>
    <row r="4" ht="12">
      <c r="C4" s="45" t="s">
        <v>95</v>
      </c>
    </row>
    <row r="5" ht="45" customHeight="1"/>
    <row r="6" ht="12"/>
    <row r="7" ht="18">
      <c r="C7" s="122" t="s">
        <v>89</v>
      </c>
    </row>
    <row r="8" spans="2:10" s="33" customFormat="1" ht="24" customHeight="1">
      <c r="B8" s="118" t="s">
        <v>43</v>
      </c>
      <c r="C8" s="119"/>
      <c r="G8" s="31"/>
      <c r="H8" s="31"/>
      <c r="I8" s="120"/>
      <c r="J8" s="121" t="s">
        <v>67</v>
      </c>
    </row>
    <row r="9" spans="2:10" s="41" customFormat="1" ht="41.25" customHeight="1">
      <c r="B9" s="34" t="s">
        <v>10</v>
      </c>
      <c r="C9" s="34" t="s">
        <v>18</v>
      </c>
      <c r="D9" s="34" t="s">
        <v>33</v>
      </c>
      <c r="E9" s="34" t="s">
        <v>28</v>
      </c>
      <c r="F9" s="34" t="s">
        <v>29</v>
      </c>
      <c r="G9" s="34" t="s">
        <v>34</v>
      </c>
      <c r="H9" s="34" t="s">
        <v>30</v>
      </c>
      <c r="I9" s="34" t="s">
        <v>31</v>
      </c>
      <c r="J9" s="34" t="s">
        <v>32</v>
      </c>
    </row>
    <row r="10" spans="2:10" s="41" customFormat="1" ht="41.25" customHeight="1">
      <c r="B10" s="218">
        <v>1</v>
      </c>
      <c r="C10" s="85" t="s">
        <v>68</v>
      </c>
      <c r="D10" s="210" t="s">
        <v>14</v>
      </c>
      <c r="E10" s="220">
        <v>3</v>
      </c>
      <c r="F10" s="222"/>
      <c r="G10" s="214"/>
      <c r="H10" s="216"/>
      <c r="I10" s="206"/>
      <c r="J10" s="206"/>
    </row>
    <row r="11" spans="2:10" s="41" customFormat="1" ht="131.25" customHeight="1">
      <c r="B11" s="219"/>
      <c r="C11" s="89" t="s">
        <v>78</v>
      </c>
      <c r="D11" s="209"/>
      <c r="E11" s="221"/>
      <c r="F11" s="223"/>
      <c r="G11" s="215"/>
      <c r="H11" s="217"/>
      <c r="I11" s="207"/>
      <c r="J11" s="207"/>
    </row>
    <row r="12" spans="2:10" ht="61.5" customHeight="1">
      <c r="B12" s="210">
        <v>2</v>
      </c>
      <c r="C12" s="85" t="s">
        <v>69</v>
      </c>
      <c r="D12" s="210" t="s">
        <v>14</v>
      </c>
      <c r="E12" s="220">
        <v>2</v>
      </c>
      <c r="F12" s="222"/>
      <c r="G12" s="214"/>
      <c r="H12" s="216"/>
      <c r="I12" s="206"/>
      <c r="J12" s="206"/>
    </row>
    <row r="13" spans="2:10" ht="123.75" customHeight="1">
      <c r="B13" s="209"/>
      <c r="C13" s="89" t="s">
        <v>79</v>
      </c>
      <c r="D13" s="209"/>
      <c r="E13" s="221"/>
      <c r="F13" s="223"/>
      <c r="G13" s="215"/>
      <c r="H13" s="217"/>
      <c r="I13" s="207"/>
      <c r="J13" s="207"/>
    </row>
    <row r="14" spans="2:10" s="32" customFormat="1" ht="24" customHeight="1">
      <c r="B14" s="93"/>
      <c r="C14" s="95" t="s">
        <v>96</v>
      </c>
      <c r="D14" s="95"/>
      <c r="E14" s="95"/>
      <c r="F14" s="96"/>
      <c r="G14" s="96"/>
      <c r="H14" s="97"/>
      <c r="I14" s="98"/>
      <c r="J14" s="98"/>
    </row>
    <row r="15" spans="2:10" ht="12">
      <c r="B15" s="46"/>
      <c r="C15" s="47"/>
      <c r="D15" s="47"/>
      <c r="E15" s="47"/>
      <c r="F15" s="46"/>
      <c r="G15" s="46"/>
      <c r="H15" s="46"/>
      <c r="I15" s="46"/>
      <c r="J15" s="46"/>
    </row>
    <row r="17" spans="2:10" ht="12">
      <c r="B17" s="62">
        <v>1</v>
      </c>
      <c r="C17" s="196" t="s">
        <v>47</v>
      </c>
      <c r="D17" s="196"/>
      <c r="E17" s="196"/>
      <c r="F17" s="196"/>
      <c r="G17" s="196"/>
      <c r="H17" s="196"/>
      <c r="I17" s="196"/>
      <c r="J17" s="139"/>
    </row>
    <row r="18" spans="2:10" ht="26.25" customHeight="1">
      <c r="B18" s="62">
        <v>2</v>
      </c>
      <c r="C18" s="196" t="s">
        <v>70</v>
      </c>
      <c r="D18" s="196"/>
      <c r="E18" s="196"/>
      <c r="F18" s="196"/>
      <c r="G18" s="196"/>
      <c r="H18" s="196"/>
      <c r="I18" s="196"/>
      <c r="J18" s="140"/>
    </row>
    <row r="19" spans="2:10" ht="27" customHeight="1">
      <c r="B19" s="62">
        <v>3</v>
      </c>
      <c r="C19" s="190" t="s">
        <v>51</v>
      </c>
      <c r="D19" s="190"/>
      <c r="E19" s="190"/>
      <c r="F19" s="190"/>
      <c r="G19" s="190"/>
      <c r="H19" s="190"/>
      <c r="I19" s="190"/>
      <c r="J19" s="140"/>
    </row>
    <row r="20" spans="2:10" ht="20.25" customHeight="1">
      <c r="B20" s="62">
        <v>4</v>
      </c>
      <c r="C20" s="190" t="s">
        <v>53</v>
      </c>
      <c r="D20" s="190"/>
      <c r="E20" s="190"/>
      <c r="F20" s="190"/>
      <c r="G20" s="190"/>
      <c r="H20" s="190"/>
      <c r="I20" s="190"/>
      <c r="J20" s="140"/>
    </row>
    <row r="21" spans="2:10" ht="27.75" customHeight="1">
      <c r="B21" s="62">
        <v>5</v>
      </c>
      <c r="C21" s="181" t="s">
        <v>48</v>
      </c>
      <c r="D21" s="212"/>
      <c r="E21" s="212"/>
      <c r="F21" s="212"/>
      <c r="G21" s="212"/>
      <c r="H21" s="212"/>
      <c r="I21" s="213"/>
      <c r="J21" s="140"/>
    </row>
    <row r="22" spans="2:10" ht="23.25" customHeight="1">
      <c r="B22" s="73">
        <v>6</v>
      </c>
      <c r="C22" s="178" t="s">
        <v>57</v>
      </c>
      <c r="D22" s="179"/>
      <c r="E22" s="179"/>
      <c r="F22" s="179"/>
      <c r="G22" s="179"/>
      <c r="H22" s="179"/>
      <c r="I22" s="180"/>
      <c r="J22" s="141"/>
    </row>
    <row r="28" spans="7:10" ht="12">
      <c r="G28" s="200" t="s">
        <v>105</v>
      </c>
      <c r="H28" s="200"/>
      <c r="I28" s="200"/>
      <c r="J28" s="200"/>
    </row>
    <row r="29" spans="7:10" ht="12">
      <c r="G29" s="200" t="s">
        <v>99</v>
      </c>
      <c r="H29" s="200"/>
      <c r="I29" s="200"/>
      <c r="J29" s="200"/>
    </row>
  </sheetData>
  <sheetProtection/>
  <mergeCells count="24">
    <mergeCell ref="J12:J13"/>
    <mergeCell ref="B12:B13"/>
    <mergeCell ref="D12:D13"/>
    <mergeCell ref="E12:E13"/>
    <mergeCell ref="F12:F13"/>
    <mergeCell ref="G12:G13"/>
    <mergeCell ref="H12:H13"/>
    <mergeCell ref="I12:I13"/>
    <mergeCell ref="B10:B11"/>
    <mergeCell ref="D10:D11"/>
    <mergeCell ref="E10:E11"/>
    <mergeCell ref="F10:F11"/>
    <mergeCell ref="I10:I11"/>
    <mergeCell ref="J10:J11"/>
    <mergeCell ref="G10:G11"/>
    <mergeCell ref="H10:H11"/>
    <mergeCell ref="G28:J28"/>
    <mergeCell ref="G29:J29"/>
    <mergeCell ref="C22:I22"/>
    <mergeCell ref="C21:I21"/>
    <mergeCell ref="C20:I20"/>
    <mergeCell ref="C17:I17"/>
    <mergeCell ref="C18:I18"/>
    <mergeCell ref="C19:I19"/>
  </mergeCells>
  <printOptions/>
  <pageMargins left="0.39" right="0.25" top="0.67" bottom="0.33" header="0.31496062992125984" footer="0.31496062992125984"/>
  <pageSetup fitToHeight="1" fitToWidth="1" horizontalDpi="600" verticalDpi="600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K25"/>
  <sheetViews>
    <sheetView zoomScale="90" zoomScaleNormal="90" zoomScalePageLayoutView="0" workbookViewId="0" topLeftCell="A1">
      <selection activeCell="C7" sqref="C7"/>
    </sheetView>
  </sheetViews>
  <sheetFormatPr defaultColWidth="11.57421875" defaultRowHeight="12.75"/>
  <cols>
    <col min="1" max="1" width="4.8515625" style="45" customWidth="1"/>
    <col min="2" max="2" width="5.28125" style="45" customWidth="1"/>
    <col min="3" max="3" width="89.28125" style="45" customWidth="1"/>
    <col min="4" max="5" width="7.7109375" style="45" customWidth="1"/>
    <col min="6" max="6" width="9.00390625" style="39" customWidth="1"/>
    <col min="7" max="7" width="8.7109375" style="39" customWidth="1"/>
    <col min="8" max="8" width="9.140625" style="39" customWidth="1"/>
    <col min="9" max="9" width="14.00390625" style="39" customWidth="1"/>
    <col min="10" max="10" width="15.28125" style="39" customWidth="1"/>
    <col min="11" max="11" width="12.7109375" style="39" hidden="1" customWidth="1"/>
    <col min="12" max="16384" width="11.57421875" style="45" customWidth="1"/>
  </cols>
  <sheetData>
    <row r="1" ht="37.5" customHeight="1">
      <c r="C1" s="167" t="s">
        <v>115</v>
      </c>
    </row>
    <row r="2" ht="30" customHeight="1">
      <c r="C2" s="45" t="s">
        <v>106</v>
      </c>
    </row>
    <row r="3" ht="17.25" customHeight="1">
      <c r="C3" s="45" t="s">
        <v>107</v>
      </c>
    </row>
    <row r="5" ht="54" customHeight="1"/>
    <row r="7" ht="18">
      <c r="C7" s="122" t="s">
        <v>89</v>
      </c>
    </row>
    <row r="8" spans="2:10" s="33" customFormat="1" ht="24" customHeight="1">
      <c r="B8" s="118" t="s">
        <v>87</v>
      </c>
      <c r="C8" s="119"/>
      <c r="G8" s="31"/>
      <c r="H8" s="31"/>
      <c r="I8" s="120"/>
      <c r="J8" s="121" t="s">
        <v>71</v>
      </c>
    </row>
    <row r="9" spans="2:11" s="41" customFormat="1" ht="61.5" customHeight="1">
      <c r="B9" s="34" t="s">
        <v>10</v>
      </c>
      <c r="C9" s="34" t="s">
        <v>18</v>
      </c>
      <c r="D9" s="34" t="s">
        <v>33</v>
      </c>
      <c r="E9" s="34" t="s">
        <v>28</v>
      </c>
      <c r="F9" s="34" t="s">
        <v>90</v>
      </c>
      <c r="G9" s="34" t="s">
        <v>34</v>
      </c>
      <c r="H9" s="34" t="s">
        <v>91</v>
      </c>
      <c r="I9" s="34" t="s">
        <v>31</v>
      </c>
      <c r="J9" s="34" t="s">
        <v>30</v>
      </c>
      <c r="K9" s="42" t="s">
        <v>35</v>
      </c>
    </row>
    <row r="10" spans="2:11" ht="40.5" customHeight="1">
      <c r="B10" s="210">
        <v>1</v>
      </c>
      <c r="C10" s="43" t="s">
        <v>71</v>
      </c>
      <c r="D10" s="210" t="s">
        <v>14</v>
      </c>
      <c r="E10" s="204">
        <v>12</v>
      </c>
      <c r="F10" s="206"/>
      <c r="G10" s="208"/>
      <c r="H10" s="206"/>
      <c r="I10" s="206"/>
      <c r="J10" s="206"/>
      <c r="K10" s="61">
        <v>359.67</v>
      </c>
    </row>
    <row r="11" spans="2:11" ht="175.5" customHeight="1">
      <c r="B11" s="209"/>
      <c r="C11" s="85" t="s">
        <v>85</v>
      </c>
      <c r="D11" s="209"/>
      <c r="E11" s="205"/>
      <c r="F11" s="207"/>
      <c r="G11" s="224"/>
      <c r="H11" s="207"/>
      <c r="I11" s="207"/>
      <c r="J11" s="207"/>
      <c r="K11" s="61"/>
    </row>
    <row r="12" spans="2:11" s="32" customFormat="1" ht="24" customHeight="1">
      <c r="B12" s="93"/>
      <c r="C12" s="95" t="s">
        <v>23</v>
      </c>
      <c r="D12" s="95"/>
      <c r="E12" s="95"/>
      <c r="F12" s="96"/>
      <c r="G12" s="96"/>
      <c r="H12" s="142"/>
      <c r="I12" s="35"/>
      <c r="J12" s="35"/>
      <c r="K12" s="36">
        <f>K10</f>
        <v>359.67</v>
      </c>
    </row>
    <row r="13" spans="2:10" ht="12">
      <c r="B13" s="46"/>
      <c r="C13" s="47"/>
      <c r="D13" s="47"/>
      <c r="E13" s="47"/>
      <c r="F13" s="46"/>
      <c r="G13" s="46"/>
      <c r="H13" s="46"/>
      <c r="I13" s="46"/>
      <c r="J13" s="46"/>
    </row>
    <row r="15" spans="2:10" ht="21" customHeight="1">
      <c r="B15" s="62">
        <v>1</v>
      </c>
      <c r="C15" s="196" t="s">
        <v>47</v>
      </c>
      <c r="D15" s="196"/>
      <c r="E15" s="196"/>
      <c r="F15" s="196"/>
      <c r="G15" s="196"/>
      <c r="H15" s="196"/>
      <c r="I15" s="196"/>
      <c r="J15" s="139"/>
    </row>
    <row r="16" spans="2:10" ht="35.25" customHeight="1">
      <c r="B16" s="62">
        <v>2</v>
      </c>
      <c r="C16" s="196" t="s">
        <v>70</v>
      </c>
      <c r="D16" s="196"/>
      <c r="E16" s="196"/>
      <c r="F16" s="196"/>
      <c r="G16" s="196"/>
      <c r="H16" s="196"/>
      <c r="I16" s="196"/>
      <c r="J16" s="140"/>
    </row>
    <row r="17" spans="2:10" ht="25.5" customHeight="1">
      <c r="B17" s="62">
        <v>3</v>
      </c>
      <c r="C17" s="190" t="s">
        <v>51</v>
      </c>
      <c r="D17" s="190"/>
      <c r="E17" s="190"/>
      <c r="F17" s="190"/>
      <c r="G17" s="190"/>
      <c r="H17" s="190"/>
      <c r="I17" s="190"/>
      <c r="J17" s="140"/>
    </row>
    <row r="18" spans="2:10" ht="23.25" customHeight="1">
      <c r="B18" s="62">
        <v>4</v>
      </c>
      <c r="C18" s="190" t="s">
        <v>53</v>
      </c>
      <c r="D18" s="190"/>
      <c r="E18" s="190"/>
      <c r="F18" s="190"/>
      <c r="G18" s="190"/>
      <c r="H18" s="190"/>
      <c r="I18" s="190"/>
      <c r="J18" s="140"/>
    </row>
    <row r="19" spans="2:10" ht="27.75" customHeight="1">
      <c r="B19" s="62">
        <v>5</v>
      </c>
      <c r="C19" s="190" t="s">
        <v>48</v>
      </c>
      <c r="D19" s="190"/>
      <c r="E19" s="190"/>
      <c r="F19" s="190"/>
      <c r="G19" s="190"/>
      <c r="H19" s="190"/>
      <c r="I19" s="190"/>
      <c r="J19" s="140"/>
    </row>
    <row r="20" spans="2:10" ht="12">
      <c r="B20" s="73">
        <v>6</v>
      </c>
      <c r="C20" s="178" t="s">
        <v>108</v>
      </c>
      <c r="D20" s="179"/>
      <c r="E20" s="179"/>
      <c r="F20" s="179"/>
      <c r="G20" s="179"/>
      <c r="H20" s="179"/>
      <c r="I20" s="180"/>
      <c r="J20" s="141"/>
    </row>
    <row r="24" spans="7:10" ht="12">
      <c r="G24" s="200" t="s">
        <v>98</v>
      </c>
      <c r="H24" s="200"/>
      <c r="I24" s="200"/>
      <c r="J24" s="200"/>
    </row>
    <row r="25" spans="7:10" ht="12">
      <c r="G25" s="200" t="s">
        <v>99</v>
      </c>
      <c r="H25" s="200"/>
      <c r="I25" s="200"/>
      <c r="J25" s="200"/>
    </row>
  </sheetData>
  <sheetProtection/>
  <mergeCells count="16">
    <mergeCell ref="J10:J11"/>
    <mergeCell ref="B10:B11"/>
    <mergeCell ref="D10:D11"/>
    <mergeCell ref="E10:E11"/>
    <mergeCell ref="F10:F11"/>
    <mergeCell ref="G10:G11"/>
    <mergeCell ref="H10:H11"/>
    <mergeCell ref="I10:I11"/>
    <mergeCell ref="G24:J24"/>
    <mergeCell ref="G25:J25"/>
    <mergeCell ref="C20:I20"/>
    <mergeCell ref="C19:I19"/>
    <mergeCell ref="C16:I16"/>
    <mergeCell ref="C15:I15"/>
    <mergeCell ref="C17:I17"/>
    <mergeCell ref="C18:I18"/>
  </mergeCells>
  <printOptions/>
  <pageMargins left="0.56" right="0.25" top="0.67" bottom="0.33" header="0.31496062992125984" footer="0.31496062992125984"/>
  <pageSetup fitToHeight="1" fitToWidth="1" horizontalDpi="600" verticalDpi="600" orientation="landscape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Q26"/>
  <sheetViews>
    <sheetView zoomScale="80" zoomScaleNormal="80" zoomScalePageLayoutView="0" workbookViewId="0" topLeftCell="A1">
      <selection activeCell="A6" sqref="A6"/>
    </sheetView>
  </sheetViews>
  <sheetFormatPr defaultColWidth="9.140625" defaultRowHeight="24.75" customHeight="1"/>
  <cols>
    <col min="1" max="1" width="129.8515625" style="4" customWidth="1"/>
    <col min="2" max="3" width="8.8515625" style="7" customWidth="1"/>
    <col min="4" max="5" width="9.7109375" style="7" customWidth="1"/>
    <col min="6" max="6" width="12.7109375" style="7" customWidth="1"/>
    <col min="7" max="7" width="9.28125" style="7" customWidth="1"/>
    <col min="8" max="8" width="12.7109375" style="7" customWidth="1"/>
    <col min="9" max="9" width="12.7109375" style="4" hidden="1" customWidth="1"/>
    <col min="10" max="11" width="9.140625" style="7" customWidth="1"/>
    <col min="12" max="12" width="9.8515625" style="7" hidden="1" customWidth="1"/>
    <col min="13" max="13" width="0" style="0" hidden="1" customWidth="1"/>
    <col min="14" max="14" width="10.8515625" style="7" hidden="1" customWidth="1"/>
    <col min="15" max="18" width="0" style="7" hidden="1" customWidth="1"/>
    <col min="19" max="16384" width="9.140625" style="7" customWidth="1"/>
  </cols>
  <sheetData>
    <row r="1" ht="24.75" customHeight="1">
      <c r="A1" s="167" t="s">
        <v>115</v>
      </c>
    </row>
    <row r="2" ht="24.75" customHeight="1">
      <c r="A2" s="4" t="s">
        <v>111</v>
      </c>
    </row>
    <row r="3" ht="24.75" customHeight="1">
      <c r="A3" s="4" t="s">
        <v>95</v>
      </c>
    </row>
    <row r="4" ht="36" customHeight="1"/>
    <row r="5" ht="36" customHeight="1"/>
    <row r="6" ht="24.75" customHeight="1">
      <c r="A6" s="170" t="s">
        <v>89</v>
      </c>
    </row>
    <row r="7" spans="1:17" s="10" customFormat="1" ht="45.75" customHeight="1">
      <c r="A7" s="144" t="s">
        <v>16</v>
      </c>
      <c r="B7" s="29"/>
      <c r="C7" s="29"/>
      <c r="D7" s="29"/>
      <c r="E7" s="29"/>
      <c r="F7" s="14"/>
      <c r="G7" s="65"/>
      <c r="H7" s="143" t="s">
        <v>72</v>
      </c>
      <c r="I7" s="65"/>
      <c r="L7" s="57" t="s">
        <v>6</v>
      </c>
      <c r="M7" s="58" t="s">
        <v>7</v>
      </c>
      <c r="Q7" s="57" t="s">
        <v>8</v>
      </c>
    </row>
    <row r="8" spans="1:17" s="6" customFormat="1" ht="57" customHeight="1">
      <c r="A8" s="150" t="s">
        <v>18</v>
      </c>
      <c r="B8" s="15" t="s">
        <v>11</v>
      </c>
      <c r="C8" s="15" t="s">
        <v>12</v>
      </c>
      <c r="D8" s="17" t="s">
        <v>101</v>
      </c>
      <c r="E8" s="15" t="s">
        <v>102</v>
      </c>
      <c r="F8" s="15" t="s">
        <v>26</v>
      </c>
      <c r="G8" s="15" t="s">
        <v>13</v>
      </c>
      <c r="H8" s="15" t="s">
        <v>30</v>
      </c>
      <c r="I8" s="42" t="s">
        <v>35</v>
      </c>
      <c r="L8" s="17" t="s">
        <v>25</v>
      </c>
      <c r="M8" s="17" t="s">
        <v>25</v>
      </c>
      <c r="N8" s="16" t="s">
        <v>9</v>
      </c>
      <c r="Q8" s="17" t="s">
        <v>25</v>
      </c>
    </row>
    <row r="9" spans="1:17" ht="36" customHeight="1">
      <c r="A9" s="151" t="s">
        <v>73</v>
      </c>
      <c r="B9" s="232" t="s">
        <v>14</v>
      </c>
      <c r="C9" s="226">
        <v>3</v>
      </c>
      <c r="D9" s="229"/>
      <c r="E9" s="230"/>
      <c r="F9" s="228"/>
      <c r="G9" s="231"/>
      <c r="H9" s="228"/>
      <c r="I9" s="3"/>
      <c r="L9" s="13">
        <v>167.81</v>
      </c>
      <c r="M9" s="59">
        <f>Q9-(Q9*0.28)</f>
        <v>24.156</v>
      </c>
      <c r="N9" s="13">
        <f>AVERAGE(L9:M9)</f>
        <v>95.983</v>
      </c>
      <c r="Q9" s="56">
        <v>33.55</v>
      </c>
    </row>
    <row r="10" spans="1:17" ht="69" customHeight="1">
      <c r="A10" s="152" t="s">
        <v>4</v>
      </c>
      <c r="B10" s="232"/>
      <c r="C10" s="226"/>
      <c r="D10" s="229"/>
      <c r="E10" s="230"/>
      <c r="F10" s="228"/>
      <c r="G10" s="231"/>
      <c r="H10" s="228"/>
      <c r="I10" s="3"/>
      <c r="L10" s="13"/>
      <c r="M10" s="59"/>
      <c r="N10" s="13"/>
      <c r="Q10" s="56"/>
    </row>
    <row r="11" spans="1:17" ht="43.5" customHeight="1">
      <c r="A11" s="151" t="s">
        <v>77</v>
      </c>
      <c r="B11" s="232" t="s">
        <v>14</v>
      </c>
      <c r="C11" s="226">
        <v>3</v>
      </c>
      <c r="D11" s="229"/>
      <c r="E11" s="230"/>
      <c r="F11" s="228"/>
      <c r="G11" s="231"/>
      <c r="H11" s="228"/>
      <c r="I11" s="3"/>
      <c r="L11" s="13"/>
      <c r="M11" s="59"/>
      <c r="N11" s="13"/>
      <c r="Q11" s="56"/>
    </row>
    <row r="12" spans="1:17" ht="88.5" customHeight="1">
      <c r="A12" s="90" t="s">
        <v>1</v>
      </c>
      <c r="B12" s="232"/>
      <c r="C12" s="226"/>
      <c r="D12" s="229"/>
      <c r="E12" s="230"/>
      <c r="F12" s="228"/>
      <c r="G12" s="231"/>
      <c r="H12" s="228"/>
      <c r="I12" s="3"/>
      <c r="L12" s="13"/>
      <c r="M12" s="59"/>
      <c r="N12" s="13"/>
      <c r="Q12" s="56"/>
    </row>
    <row r="13" spans="1:17" ht="27" customHeight="1">
      <c r="A13" s="151" t="s">
        <v>74</v>
      </c>
      <c r="B13" s="232" t="s">
        <v>14</v>
      </c>
      <c r="C13" s="226">
        <v>1</v>
      </c>
      <c r="D13" s="229"/>
      <c r="E13" s="230"/>
      <c r="F13" s="228"/>
      <c r="G13" s="231"/>
      <c r="H13" s="228"/>
      <c r="I13" s="3"/>
      <c r="L13" s="13">
        <v>118.69</v>
      </c>
      <c r="M13" s="59">
        <f>Q13-(Q13*0.28)</f>
        <v>113.94</v>
      </c>
      <c r="N13" s="13">
        <f>AVERAGE(L13:M13)</f>
        <v>116.315</v>
      </c>
      <c r="Q13" s="56">
        <v>158.25</v>
      </c>
    </row>
    <row r="14" spans="1:17" ht="48.75" customHeight="1">
      <c r="A14" s="151" t="s">
        <v>0</v>
      </c>
      <c r="B14" s="232"/>
      <c r="C14" s="226"/>
      <c r="D14" s="229"/>
      <c r="E14" s="230"/>
      <c r="F14" s="228"/>
      <c r="G14" s="231"/>
      <c r="H14" s="228"/>
      <c r="I14" s="50"/>
      <c r="L14" s="13"/>
      <c r="M14" s="59"/>
      <c r="N14" s="88"/>
      <c r="Q14" s="56"/>
    </row>
    <row r="15" spans="1:17" ht="24.75" customHeight="1">
      <c r="A15" s="145"/>
      <c r="B15" s="153"/>
      <c r="C15" s="154"/>
      <c r="D15" s="5"/>
      <c r="E15" s="155" t="s">
        <v>23</v>
      </c>
      <c r="F15" s="156"/>
      <c r="G15" s="156"/>
      <c r="H15" s="156"/>
      <c r="I15" s="50" t="s">
        <v>22</v>
      </c>
      <c r="L15" s="56"/>
      <c r="M15" s="60"/>
      <c r="Q15" s="56"/>
    </row>
    <row r="16" spans="1:8" ht="24.75" customHeight="1">
      <c r="A16" s="227"/>
      <c r="B16" s="227"/>
      <c r="C16" s="227"/>
      <c r="D16" s="227"/>
      <c r="E16" s="227"/>
      <c r="F16" s="227"/>
      <c r="G16" s="227"/>
      <c r="H16" s="227"/>
    </row>
    <row r="17" spans="1:8" ht="24.75" customHeight="1">
      <c r="A17" s="196" t="s">
        <v>47</v>
      </c>
      <c r="B17" s="196"/>
      <c r="C17" s="196"/>
      <c r="D17" s="196"/>
      <c r="E17" s="196"/>
      <c r="F17" s="196"/>
      <c r="G17" s="196"/>
      <c r="H17" s="146"/>
    </row>
    <row r="18" spans="1:8" ht="24.75" customHeight="1">
      <c r="A18" s="190" t="s">
        <v>48</v>
      </c>
      <c r="B18" s="190"/>
      <c r="C18" s="190"/>
      <c r="D18" s="190"/>
      <c r="E18" s="190"/>
      <c r="F18" s="190"/>
      <c r="G18" s="190"/>
      <c r="H18" s="147"/>
    </row>
    <row r="19" spans="1:8" ht="24.75" customHeight="1">
      <c r="A19" s="196" t="s">
        <v>65</v>
      </c>
      <c r="B19" s="196"/>
      <c r="C19" s="196"/>
      <c r="D19" s="196"/>
      <c r="E19" s="196"/>
      <c r="F19" s="196"/>
      <c r="G19" s="196"/>
      <c r="H19" s="148"/>
    </row>
    <row r="20" spans="1:8" ht="30" customHeight="1">
      <c r="A20" s="190" t="s">
        <v>41</v>
      </c>
      <c r="B20" s="190"/>
      <c r="C20" s="190"/>
      <c r="D20" s="190"/>
      <c r="E20" s="190"/>
      <c r="F20" s="190"/>
      <c r="G20" s="190"/>
      <c r="H20" s="148"/>
    </row>
    <row r="21" spans="1:8" ht="31.5" customHeight="1">
      <c r="A21" s="190" t="s">
        <v>51</v>
      </c>
      <c r="B21" s="190"/>
      <c r="C21" s="190"/>
      <c r="D21" s="190"/>
      <c r="E21" s="190"/>
      <c r="F21" s="190"/>
      <c r="G21" s="190"/>
      <c r="H21" s="148"/>
    </row>
    <row r="22" spans="1:8" ht="24.75" customHeight="1">
      <c r="A22" s="178" t="s">
        <v>109</v>
      </c>
      <c r="B22" s="179"/>
      <c r="C22" s="179"/>
      <c r="D22" s="179"/>
      <c r="E22" s="179"/>
      <c r="F22" s="179"/>
      <c r="G22" s="180"/>
      <c r="H22" s="149"/>
    </row>
    <row r="23" spans="1:13" s="66" customFormat="1" ht="24.75" customHeight="1">
      <c r="A23" s="67"/>
      <c r="I23" s="68"/>
      <c r="M23" s="69"/>
    </row>
    <row r="25" spans="2:7" ht="24.75" customHeight="1">
      <c r="B25" s="225" t="s">
        <v>110</v>
      </c>
      <c r="C25" s="225"/>
      <c r="D25" s="225"/>
      <c r="E25" s="225"/>
      <c r="F25" s="225"/>
      <c r="G25" s="225"/>
    </row>
    <row r="26" spans="2:7" ht="24.75" customHeight="1">
      <c r="B26" s="225" t="s">
        <v>99</v>
      </c>
      <c r="C26" s="225"/>
      <c r="D26" s="225"/>
      <c r="E26" s="225"/>
      <c r="F26" s="225"/>
      <c r="G26" s="225"/>
    </row>
  </sheetData>
  <sheetProtection/>
  <mergeCells count="30">
    <mergeCell ref="B9:B10"/>
    <mergeCell ref="C9:C10"/>
    <mergeCell ref="G13:G14"/>
    <mergeCell ref="H13:H14"/>
    <mergeCell ref="B13:B14"/>
    <mergeCell ref="C13:C14"/>
    <mergeCell ref="D13:D14"/>
    <mergeCell ref="E13:E14"/>
    <mergeCell ref="F13:F14"/>
    <mergeCell ref="B11:B12"/>
    <mergeCell ref="H11:H12"/>
    <mergeCell ref="D9:D10"/>
    <mergeCell ref="E9:E10"/>
    <mergeCell ref="F9:F10"/>
    <mergeCell ref="G9:G10"/>
    <mergeCell ref="H9:H10"/>
    <mergeCell ref="D11:D12"/>
    <mergeCell ref="E11:E12"/>
    <mergeCell ref="F11:F12"/>
    <mergeCell ref="G11:G12"/>
    <mergeCell ref="B25:G25"/>
    <mergeCell ref="B26:G26"/>
    <mergeCell ref="C11:C12"/>
    <mergeCell ref="A22:G22"/>
    <mergeCell ref="A16:H16"/>
    <mergeCell ref="A18:G18"/>
    <mergeCell ref="A17:G17"/>
    <mergeCell ref="A19:G19"/>
    <mergeCell ref="A20:G20"/>
    <mergeCell ref="A21:G21"/>
  </mergeCells>
  <printOptions/>
  <pageMargins left="0.3937007874015748" right="0.3937007874015748" top="0.3937007874015748" bottom="0.2" header="0.4" footer="0.17"/>
  <pageSetup horizontalDpi="600" verticalDpi="600" orientation="landscape" paperSize="9" scale="5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R23"/>
  <sheetViews>
    <sheetView zoomScale="80" zoomScaleNormal="80" zoomScalePageLayoutView="0" workbookViewId="0" topLeftCell="A1">
      <selection activeCell="B6" sqref="B6"/>
    </sheetView>
  </sheetViews>
  <sheetFormatPr defaultColWidth="9.140625" defaultRowHeight="24.75" customHeight="1"/>
  <cols>
    <col min="1" max="1" width="5.7109375" style="7" customWidth="1"/>
    <col min="2" max="2" width="129.8515625" style="4" customWidth="1"/>
    <col min="3" max="3" width="6.8515625" style="7" customWidth="1"/>
    <col min="4" max="4" width="8.8515625" style="7" customWidth="1"/>
    <col min="5" max="6" width="9.7109375" style="7" customWidth="1"/>
    <col min="7" max="7" width="12.7109375" style="7" customWidth="1"/>
    <col min="8" max="8" width="9.28125" style="7" customWidth="1"/>
    <col min="9" max="9" width="12.7109375" style="7" customWidth="1"/>
    <col min="10" max="10" width="12.7109375" style="4" hidden="1" customWidth="1"/>
    <col min="11" max="12" width="9.140625" style="7" customWidth="1"/>
    <col min="13" max="13" width="9.8515625" style="7" hidden="1" customWidth="1"/>
    <col min="14" max="14" width="0" style="0" hidden="1" customWidth="1"/>
    <col min="15" max="15" width="10.8515625" style="7" hidden="1" customWidth="1"/>
    <col min="16" max="19" width="0" style="7" hidden="1" customWidth="1"/>
    <col min="20" max="16384" width="9.140625" style="7" customWidth="1"/>
  </cols>
  <sheetData>
    <row r="1" ht="24.75" customHeight="1">
      <c r="B1" s="167" t="s">
        <v>115</v>
      </c>
    </row>
    <row r="2" ht="24.75" customHeight="1">
      <c r="B2" s="4" t="s">
        <v>113</v>
      </c>
    </row>
    <row r="3" ht="24.75" customHeight="1">
      <c r="B3" s="4" t="s">
        <v>107</v>
      </c>
    </row>
    <row r="5" ht="61.5" customHeight="1"/>
    <row r="6" ht="43.5" customHeight="1">
      <c r="B6" s="169" t="s">
        <v>89</v>
      </c>
    </row>
    <row r="7" spans="1:18" s="10" customFormat="1" ht="24.75" customHeight="1">
      <c r="A7" s="171" t="s">
        <v>17</v>
      </c>
      <c r="B7" s="172"/>
      <c r="C7" s="173"/>
      <c r="D7" s="174"/>
      <c r="E7" s="174"/>
      <c r="F7" s="174"/>
      <c r="G7" s="175"/>
      <c r="H7" s="176"/>
      <c r="I7" s="177" t="s">
        <v>76</v>
      </c>
      <c r="J7" s="65"/>
      <c r="M7" s="57" t="s">
        <v>6</v>
      </c>
      <c r="N7" s="58" t="s">
        <v>7</v>
      </c>
      <c r="R7" s="57" t="s">
        <v>8</v>
      </c>
    </row>
    <row r="8" spans="1:18" s="6" customFormat="1" ht="50.25" customHeight="1">
      <c r="A8" s="15" t="s">
        <v>10</v>
      </c>
      <c r="B8" s="15" t="s">
        <v>18</v>
      </c>
      <c r="C8" s="15" t="s">
        <v>11</v>
      </c>
      <c r="D8" s="15" t="s">
        <v>12</v>
      </c>
      <c r="E8" s="17" t="s">
        <v>90</v>
      </c>
      <c r="F8" s="15" t="s">
        <v>114</v>
      </c>
      <c r="G8" s="15" t="s">
        <v>26</v>
      </c>
      <c r="H8" s="15" t="s">
        <v>13</v>
      </c>
      <c r="I8" s="15" t="s">
        <v>30</v>
      </c>
      <c r="J8" s="42" t="s">
        <v>35</v>
      </c>
      <c r="M8" s="17" t="s">
        <v>25</v>
      </c>
      <c r="N8" s="17" t="s">
        <v>25</v>
      </c>
      <c r="O8" s="16" t="s">
        <v>9</v>
      </c>
      <c r="R8" s="17" t="s">
        <v>25</v>
      </c>
    </row>
    <row r="9" spans="1:18" ht="60" customHeight="1">
      <c r="A9" s="3" t="s">
        <v>42</v>
      </c>
      <c r="B9" s="53" t="s">
        <v>81</v>
      </c>
      <c r="C9" s="1" t="s">
        <v>14</v>
      </c>
      <c r="D9" s="77">
        <v>4</v>
      </c>
      <c r="E9" s="30"/>
      <c r="F9" s="13"/>
      <c r="G9" s="5"/>
      <c r="H9" s="55"/>
      <c r="I9" s="5"/>
      <c r="J9" s="3"/>
      <c r="M9" s="13">
        <v>167.81</v>
      </c>
      <c r="N9" s="59">
        <f>R9-(R9*0.28)</f>
        <v>24.156</v>
      </c>
      <c r="O9" s="13">
        <f>AVERAGE(M9:N9)</f>
        <v>95.983</v>
      </c>
      <c r="R9" s="56">
        <v>33.55</v>
      </c>
    </row>
    <row r="10" spans="1:18" ht="63.75" customHeight="1">
      <c r="A10" s="3">
        <v>2</v>
      </c>
      <c r="B10" s="53" t="s">
        <v>83</v>
      </c>
      <c r="C10" s="1" t="s">
        <v>14</v>
      </c>
      <c r="D10" s="77">
        <v>4</v>
      </c>
      <c r="E10" s="30"/>
      <c r="F10" s="13"/>
      <c r="G10" s="5"/>
      <c r="H10" s="55"/>
      <c r="I10" s="5"/>
      <c r="J10" s="3"/>
      <c r="M10" s="13"/>
      <c r="N10" s="59"/>
      <c r="O10" s="13"/>
      <c r="R10" s="56"/>
    </row>
    <row r="11" spans="1:18" ht="27" customHeight="1">
      <c r="A11" s="3">
        <v>3</v>
      </c>
      <c r="B11" s="53" t="s">
        <v>82</v>
      </c>
      <c r="C11" s="1" t="s">
        <v>14</v>
      </c>
      <c r="D11" s="77">
        <v>4</v>
      </c>
      <c r="E11" s="30"/>
      <c r="F11" s="13"/>
      <c r="G11" s="5"/>
      <c r="H11" s="55"/>
      <c r="I11" s="5"/>
      <c r="J11" s="3"/>
      <c r="M11" s="13">
        <v>118.69</v>
      </c>
      <c r="N11" s="59">
        <f>R11-(R11*0.28)</f>
        <v>113.94</v>
      </c>
      <c r="O11" s="13">
        <f>AVERAGE(M11:N11)</f>
        <v>116.315</v>
      </c>
      <c r="R11" s="56">
        <v>158.25</v>
      </c>
    </row>
    <row r="12" spans="1:18" ht="24.75" customHeight="1">
      <c r="A12" s="157"/>
      <c r="B12" s="158"/>
      <c r="C12" s="159"/>
      <c r="D12" s="160"/>
      <c r="E12" s="161"/>
      <c r="F12" s="162" t="s">
        <v>23</v>
      </c>
      <c r="G12" s="49"/>
      <c r="H12" s="49"/>
      <c r="I12" s="49"/>
      <c r="J12" s="50" t="s">
        <v>22</v>
      </c>
      <c r="M12" s="56"/>
      <c r="N12" s="60"/>
      <c r="R12" s="56"/>
    </row>
    <row r="13" spans="2:9" ht="24.75" customHeight="1">
      <c r="B13" s="227"/>
      <c r="C13" s="227"/>
      <c r="D13" s="227"/>
      <c r="E13" s="227"/>
      <c r="F13" s="227"/>
      <c r="G13" s="227"/>
      <c r="H13" s="227"/>
      <c r="I13" s="227"/>
    </row>
    <row r="14" spans="1:9" ht="24.75" customHeight="1">
      <c r="A14" s="62">
        <v>1</v>
      </c>
      <c r="B14" s="196" t="s">
        <v>47</v>
      </c>
      <c r="C14" s="196"/>
      <c r="D14" s="196"/>
      <c r="E14" s="196"/>
      <c r="F14" s="196"/>
      <c r="G14" s="196"/>
      <c r="H14" s="196"/>
      <c r="I14" s="163"/>
    </row>
    <row r="15" spans="1:9" ht="24.75" customHeight="1">
      <c r="A15" s="62">
        <v>2</v>
      </c>
      <c r="B15" s="190" t="s">
        <v>48</v>
      </c>
      <c r="C15" s="190"/>
      <c r="D15" s="190"/>
      <c r="E15" s="190"/>
      <c r="F15" s="190"/>
      <c r="G15" s="190"/>
      <c r="H15" s="190"/>
      <c r="I15" s="164"/>
    </row>
    <row r="16" spans="1:9" ht="24.75" customHeight="1">
      <c r="A16" s="62">
        <v>3</v>
      </c>
      <c r="B16" s="196" t="s">
        <v>80</v>
      </c>
      <c r="C16" s="196"/>
      <c r="D16" s="196"/>
      <c r="E16" s="196"/>
      <c r="F16" s="196"/>
      <c r="G16" s="196"/>
      <c r="H16" s="196"/>
      <c r="I16" s="165"/>
    </row>
    <row r="17" spans="1:9" ht="30" customHeight="1">
      <c r="A17" s="62">
        <v>4</v>
      </c>
      <c r="B17" s="190" t="s">
        <v>41</v>
      </c>
      <c r="C17" s="190"/>
      <c r="D17" s="190"/>
      <c r="E17" s="190"/>
      <c r="F17" s="190"/>
      <c r="G17" s="190"/>
      <c r="H17" s="190"/>
      <c r="I17" s="165"/>
    </row>
    <row r="18" spans="1:9" ht="31.5" customHeight="1">
      <c r="A18" s="62">
        <v>5</v>
      </c>
      <c r="B18" s="190" t="s">
        <v>75</v>
      </c>
      <c r="C18" s="190"/>
      <c r="D18" s="190"/>
      <c r="E18" s="190"/>
      <c r="F18" s="190"/>
      <c r="G18" s="190"/>
      <c r="H18" s="190"/>
      <c r="I18" s="165"/>
    </row>
    <row r="19" spans="1:9" ht="24.75" customHeight="1">
      <c r="A19" s="92">
        <v>6</v>
      </c>
      <c r="B19" s="178" t="s">
        <v>108</v>
      </c>
      <c r="C19" s="179"/>
      <c r="D19" s="179"/>
      <c r="E19" s="179"/>
      <c r="F19" s="179"/>
      <c r="G19" s="179"/>
      <c r="H19" s="180"/>
      <c r="I19" s="166"/>
    </row>
    <row r="20" spans="2:14" s="66" customFormat="1" ht="24.75" customHeight="1">
      <c r="B20" s="67"/>
      <c r="J20" s="68"/>
      <c r="N20" s="86"/>
    </row>
    <row r="22" spans="3:7" ht="24.75" customHeight="1">
      <c r="C22" s="225" t="s">
        <v>112</v>
      </c>
      <c r="D22" s="225"/>
      <c r="E22" s="225"/>
      <c r="F22" s="225"/>
      <c r="G22" s="225"/>
    </row>
    <row r="23" spans="3:7" ht="24.75" customHeight="1">
      <c r="C23" s="233" t="s">
        <v>99</v>
      </c>
      <c r="D23" s="233"/>
      <c r="E23" s="233"/>
      <c r="F23" s="233"/>
      <c r="G23" s="233"/>
    </row>
  </sheetData>
  <sheetProtection/>
  <mergeCells count="9">
    <mergeCell ref="C22:G22"/>
    <mergeCell ref="C23:G23"/>
    <mergeCell ref="B19:H19"/>
    <mergeCell ref="B17:H17"/>
    <mergeCell ref="B18:H18"/>
    <mergeCell ref="B13:I13"/>
    <mergeCell ref="B15:H15"/>
    <mergeCell ref="B14:H14"/>
    <mergeCell ref="B16:H16"/>
  </mergeCells>
  <printOptions/>
  <pageMargins left="0.3937007874015748" right="0.3937007874015748" top="0.3937007874015748" bottom="0.2" header="0.4" footer="0.17"/>
  <pageSetup horizontalDpi="600" verticalDpi="600" orientation="landscape" paperSize="9" scale="5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epiotrowski</dc:creator>
  <cp:keywords/>
  <dc:description/>
  <cp:lastModifiedBy>Jurczak</cp:lastModifiedBy>
  <cp:lastPrinted>2018-08-27T09:33:51Z</cp:lastPrinted>
  <dcterms:created xsi:type="dcterms:W3CDTF">2013-03-15T11:26:36Z</dcterms:created>
  <dcterms:modified xsi:type="dcterms:W3CDTF">2018-08-28T13:08:46Z</dcterms:modified>
  <cp:category/>
  <cp:version/>
  <cp:contentType/>
  <cp:contentStatus/>
</cp:coreProperties>
</file>